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M:\DairyCo MI\Datum from M\Website PB\Prices\Wholesale prices\EU wholesale\"/>
    </mc:Choice>
  </mc:AlternateContent>
  <xr:revisionPtr revIDLastSave="0" documentId="13_ncr:1_{BA3A1C72-95B1-4FA8-8D43-E19599B9308B}" xr6:coauthVersionLast="47" xr6:coauthVersionMax="47" xr10:uidLastSave="{00000000-0000-0000-0000-000000000000}"/>
  <bookViews>
    <workbookView xWindow="28680" yWindow="-120" windowWidth="29040" windowHeight="15720" activeTab="2" xr2:uid="{1594DEA9-432A-4E3A-B50F-7914314AC466}"/>
  </bookViews>
  <sheets>
    <sheet name="EU (ex UK) monthly prices" sheetId="24" r:id="rId1"/>
    <sheet name="EU exUK weekly prices - HIDE" sheetId="23" state="hidden" r:id="rId2"/>
    <sheet name="EU (ex UK) Chart and table" sheetId="25" r:id="rId3"/>
    <sheet name="EU-28 monthly prices_archive" sheetId="13" state="hidden" r:id="rId4"/>
    <sheet name="EU-28 Chart and table - HIDE" sheetId="17" state="hidden" r:id="rId5"/>
    <sheet name="Disclaimer and notes" sheetId="22" r:id="rId6"/>
    <sheet name="EU-28 weekly prices- HIDE" sheetId="6" state="hidden" r:id="rId7"/>
  </sheets>
  <externalReferences>
    <externalReference r:id="rId8"/>
    <externalReference r:id="rId9"/>
  </externalReferences>
  <definedNames>
    <definedName name="CR_Export_Quarterly_Prices" localSheetId="2">#REF!</definedName>
    <definedName name="CR_Export_Quarterly_Prices" localSheetId="0">#REF!</definedName>
    <definedName name="CR_Export_Quarterly_Prices" localSheetId="1">#REF!</definedName>
    <definedName name="CR_Export_Quarterly_Prices">#REF!</definedName>
    <definedName name="CR_Export_Weekly_Prices" localSheetId="2">#REF!</definedName>
    <definedName name="CR_Export_Weekly_Prices" localSheetId="0">#REF!</definedName>
    <definedName name="CR_Export_Weekly_Prices" localSheetId="1">#REF!</definedName>
    <definedName name="CR_Export_Weekly_Prices">#REF!</definedName>
    <definedName name="CR_Export_Yearly_Prices" localSheetId="2">#REF!</definedName>
    <definedName name="CR_Export_Yearly_Prices" localSheetId="0">#REF!</definedName>
    <definedName name="CR_Export_Yearly_Prices" localSheetId="1">#REF!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28" i="23" l="1"/>
  <c r="N128" i="23"/>
  <c r="N130" i="23" s="1"/>
  <c r="O128" i="23"/>
  <c r="O130" i="23" s="1"/>
  <c r="P128" i="23"/>
  <c r="Q128" i="23"/>
  <c r="R128" i="23"/>
  <c r="R130" i="23" s="1"/>
  <c r="S128" i="23"/>
  <c r="S130" i="23" s="1"/>
  <c r="L128" i="23"/>
  <c r="L127" i="23"/>
  <c r="P130" i="23"/>
  <c r="Q130" i="23"/>
  <c r="T128" i="23"/>
  <c r="T130" i="23" s="1"/>
  <c r="M130" i="23"/>
  <c r="L130" i="23" l="1"/>
  <c r="J545" i="23" l="1"/>
  <c r="M545" i="23" s="1"/>
  <c r="M127" i="23" l="1"/>
  <c r="N127" i="23"/>
  <c r="O127" i="23"/>
  <c r="P127" i="23"/>
  <c r="Q127" i="23"/>
  <c r="R127" i="23"/>
  <c r="S127" i="23"/>
  <c r="T127" i="23" l="1"/>
  <c r="J542" i="23"/>
  <c r="M542" i="23" s="1"/>
  <c r="J532" i="23"/>
  <c r="J533" i="23"/>
  <c r="J537" i="23"/>
  <c r="J528" i="23" l="1"/>
  <c r="N5" i="25" l="1"/>
  <c r="M126" i="23"/>
  <c r="N126" i="23"/>
  <c r="O126" i="23"/>
  <c r="P126" i="23"/>
  <c r="Q126" i="23"/>
  <c r="R126" i="23"/>
  <c r="S126" i="23"/>
  <c r="L125" i="23"/>
  <c r="L126" i="23"/>
  <c r="J515" i="23"/>
  <c r="M532" i="23"/>
  <c r="M533" i="23"/>
  <c r="J527" i="23"/>
  <c r="M527" i="23" s="1"/>
  <c r="J506" i="23"/>
  <c r="J522" i="23"/>
  <c r="J523" i="23"/>
  <c r="T126" i="23" l="1"/>
  <c r="M537" i="23"/>
  <c r="R125" i="23"/>
  <c r="M125" i="23"/>
  <c r="N125" i="23"/>
  <c r="O125" i="23"/>
  <c r="P125" i="23"/>
  <c r="Q125" i="23"/>
  <c r="S125" i="23"/>
  <c r="L124" i="23"/>
  <c r="M523" i="23"/>
  <c r="M528" i="23"/>
  <c r="T125" i="23" l="1"/>
  <c r="M522" i="23"/>
  <c r="J519" i="23"/>
  <c r="M519" i="23" s="1"/>
  <c r="J511" i="23"/>
  <c r="L121" i="23"/>
  <c r="M122" i="23"/>
  <c r="N122" i="23"/>
  <c r="O122" i="23"/>
  <c r="P122" i="23"/>
  <c r="Q122" i="23"/>
  <c r="R122" i="23"/>
  <c r="S122" i="23"/>
  <c r="M123" i="23"/>
  <c r="N123" i="23"/>
  <c r="O123" i="23"/>
  <c r="P123" i="23"/>
  <c r="Q123" i="23"/>
  <c r="R123" i="23"/>
  <c r="S123" i="23"/>
  <c r="M124" i="23"/>
  <c r="N124" i="23"/>
  <c r="O124" i="23"/>
  <c r="P124" i="23"/>
  <c r="Q124" i="23"/>
  <c r="R124" i="23"/>
  <c r="S124" i="23"/>
  <c r="L123" i="23"/>
  <c r="L122" i="23"/>
  <c r="M121" i="23"/>
  <c r="N121" i="23"/>
  <c r="O121" i="23"/>
  <c r="P121" i="23"/>
  <c r="Q121" i="23"/>
  <c r="R121" i="23"/>
  <c r="S121" i="23"/>
  <c r="T121" i="23" l="1"/>
  <c r="T122" i="23"/>
  <c r="T124" i="23"/>
  <c r="T123" i="23"/>
  <c r="M515" i="23"/>
  <c r="L120" i="23"/>
  <c r="L506" i="23"/>
  <c r="M511" i="23"/>
  <c r="M506" i="23" l="1"/>
  <c r="M120" i="23"/>
  <c r="N120" i="23"/>
  <c r="O120" i="23"/>
  <c r="P120" i="23"/>
  <c r="Q120" i="23"/>
  <c r="R120" i="23"/>
  <c r="S120" i="23"/>
  <c r="L119" i="23"/>
  <c r="L118" i="23"/>
  <c r="M119" i="23"/>
  <c r="N119" i="23"/>
  <c r="O119" i="23"/>
  <c r="P119" i="23"/>
  <c r="Q119" i="23"/>
  <c r="R119" i="23"/>
  <c r="S119" i="23"/>
  <c r="T120" i="23" l="1"/>
  <c r="T119" i="23"/>
  <c r="S118" i="23"/>
  <c r="M118" i="23"/>
  <c r="N118" i="23"/>
  <c r="O118" i="23"/>
  <c r="P118" i="23"/>
  <c r="Q118" i="23"/>
  <c r="R118" i="23"/>
  <c r="L437" i="23"/>
  <c r="J502" i="23"/>
  <c r="L502" i="23"/>
  <c r="L475" i="23"/>
  <c r="J475" i="23"/>
  <c r="L480" i="23"/>
  <c r="J480" i="23"/>
  <c r="L484" i="23"/>
  <c r="J484" i="23"/>
  <c r="L489" i="23"/>
  <c r="J489" i="23"/>
  <c r="L493" i="23"/>
  <c r="J493" i="23"/>
  <c r="L497" i="23"/>
  <c r="J497" i="23"/>
  <c r="T118" i="23" l="1"/>
  <c r="P117" i="23"/>
  <c r="L116" i="23"/>
  <c r="M117" i="23"/>
  <c r="N117" i="23"/>
  <c r="O117" i="23"/>
  <c r="Q117" i="23"/>
  <c r="R117" i="23"/>
  <c r="S117" i="23"/>
  <c r="L117" i="23"/>
  <c r="M116" i="23"/>
  <c r="L115" i="23"/>
  <c r="N116" i="23"/>
  <c r="O116" i="23"/>
  <c r="P116" i="23"/>
  <c r="Q116" i="23"/>
  <c r="R116" i="23"/>
  <c r="S116" i="23"/>
  <c r="T116" i="23" l="1"/>
  <c r="M502" i="23"/>
  <c r="M497" i="23"/>
  <c r="T117" i="23"/>
  <c r="M493" i="23"/>
  <c r="M115" i="23"/>
  <c r="N115" i="23"/>
  <c r="O115" i="23"/>
  <c r="P115" i="23"/>
  <c r="Q115" i="23"/>
  <c r="R115" i="23"/>
  <c r="S115" i="23"/>
  <c r="S114" i="23"/>
  <c r="M114" i="23"/>
  <c r="N114" i="23"/>
  <c r="O114" i="23"/>
  <c r="P114" i="23"/>
  <c r="Q114" i="23"/>
  <c r="R114" i="23"/>
  <c r="L114" i="23"/>
  <c r="T114" i="23" l="1"/>
  <c r="T115" i="23"/>
  <c r="M489" i="23"/>
  <c r="M484" i="23"/>
  <c r="M480" i="23"/>
  <c r="S113" i="23"/>
  <c r="M113" i="23"/>
  <c r="N113" i="23"/>
  <c r="O113" i="23"/>
  <c r="P113" i="23"/>
  <c r="Q113" i="23"/>
  <c r="R113" i="23"/>
  <c r="L113" i="23"/>
  <c r="Q112" i="23"/>
  <c r="L112" i="23"/>
  <c r="L108" i="23"/>
  <c r="Q111" i="23"/>
  <c r="L111" i="23"/>
  <c r="S112" i="23"/>
  <c r="M112" i="23"/>
  <c r="N112" i="23"/>
  <c r="O112" i="23"/>
  <c r="P112" i="23"/>
  <c r="R112" i="23"/>
  <c r="L110" i="23"/>
  <c r="M110" i="23"/>
  <c r="R111" i="23"/>
  <c r="M111" i="23"/>
  <c r="N111" i="23"/>
  <c r="O111" i="23"/>
  <c r="P111" i="23"/>
  <c r="S111" i="23"/>
  <c r="J471" i="23"/>
  <c r="L471" i="23"/>
  <c r="N110" i="23"/>
  <c r="O110" i="23"/>
  <c r="P110" i="23"/>
  <c r="Q110" i="23"/>
  <c r="R110" i="23"/>
  <c r="S110" i="23"/>
  <c r="L109" i="23"/>
  <c r="J467" i="23"/>
  <c r="L107" i="23"/>
  <c r="L467" i="23"/>
  <c r="M109" i="23"/>
  <c r="N109" i="23"/>
  <c r="O109" i="23"/>
  <c r="P109" i="23"/>
  <c r="Q109" i="23"/>
  <c r="R109" i="23"/>
  <c r="S109" i="23"/>
  <c r="J459" i="23"/>
  <c r="J463" i="23"/>
  <c r="N4" i="23"/>
  <c r="O4" i="23"/>
  <c r="N5" i="23"/>
  <c r="O5" i="23"/>
  <c r="N6" i="23"/>
  <c r="O6" i="23"/>
  <c r="N7" i="23"/>
  <c r="O7" i="23"/>
  <c r="N8" i="23"/>
  <c r="O8" i="23"/>
  <c r="N9" i="23"/>
  <c r="O9" i="23"/>
  <c r="N10" i="23"/>
  <c r="O10" i="23"/>
  <c r="N11" i="23"/>
  <c r="O11" i="23"/>
  <c r="N12" i="23"/>
  <c r="O12" i="23"/>
  <c r="N13" i="23"/>
  <c r="O13" i="23"/>
  <c r="N14" i="23"/>
  <c r="O14" i="23"/>
  <c r="N15" i="23"/>
  <c r="O15" i="23"/>
  <c r="N16" i="23"/>
  <c r="O16" i="23"/>
  <c r="N17" i="23"/>
  <c r="O17" i="23"/>
  <c r="N18" i="23"/>
  <c r="O18" i="23"/>
  <c r="N19" i="23"/>
  <c r="O19" i="23"/>
  <c r="N20" i="23"/>
  <c r="O20" i="23"/>
  <c r="N21" i="23"/>
  <c r="O21" i="23"/>
  <c r="N22" i="23"/>
  <c r="O22" i="23"/>
  <c r="N23" i="23"/>
  <c r="O23" i="23"/>
  <c r="N24" i="23"/>
  <c r="O24" i="23"/>
  <c r="N25" i="23"/>
  <c r="O25" i="23"/>
  <c r="N26" i="23"/>
  <c r="O26" i="23"/>
  <c r="N27" i="23"/>
  <c r="O27" i="23"/>
  <c r="N28" i="23"/>
  <c r="O28" i="23"/>
  <c r="N29" i="23"/>
  <c r="O29" i="23"/>
  <c r="N30" i="23"/>
  <c r="O30" i="23"/>
  <c r="N31" i="23"/>
  <c r="O31" i="23"/>
  <c r="N32" i="23"/>
  <c r="O32" i="23"/>
  <c r="N33" i="23"/>
  <c r="O33" i="23"/>
  <c r="N34" i="23"/>
  <c r="O34" i="23"/>
  <c r="N35" i="23"/>
  <c r="O35" i="23"/>
  <c r="N36" i="23"/>
  <c r="O36" i="23"/>
  <c r="N37" i="23"/>
  <c r="O37" i="23"/>
  <c r="N38" i="23"/>
  <c r="O38" i="23"/>
  <c r="N39" i="23"/>
  <c r="O39" i="23"/>
  <c r="N40" i="23"/>
  <c r="O40" i="23"/>
  <c r="N41" i="23"/>
  <c r="O41" i="23"/>
  <c r="N42" i="23"/>
  <c r="O42" i="23"/>
  <c r="N43" i="23"/>
  <c r="O43" i="23"/>
  <c r="N44" i="23"/>
  <c r="O44" i="23"/>
  <c r="N45" i="23"/>
  <c r="O45" i="23"/>
  <c r="N46" i="23"/>
  <c r="O46" i="23"/>
  <c r="N47" i="23"/>
  <c r="O47" i="23"/>
  <c r="N48" i="23"/>
  <c r="O48" i="23"/>
  <c r="N49" i="23"/>
  <c r="O49" i="23"/>
  <c r="N50" i="23"/>
  <c r="O50" i="23"/>
  <c r="N51" i="23"/>
  <c r="O51" i="23"/>
  <c r="N52" i="23"/>
  <c r="O52" i="23"/>
  <c r="N53" i="23"/>
  <c r="O53" i="23"/>
  <c r="N54" i="23"/>
  <c r="O54" i="23"/>
  <c r="N55" i="23"/>
  <c r="O55" i="23"/>
  <c r="N56" i="23"/>
  <c r="O56" i="23"/>
  <c r="N57" i="23"/>
  <c r="O57" i="23"/>
  <c r="N58" i="23"/>
  <c r="O58" i="23"/>
  <c r="N59" i="23"/>
  <c r="O59" i="23"/>
  <c r="N60" i="23"/>
  <c r="O60" i="23"/>
  <c r="N61" i="23"/>
  <c r="O61" i="23"/>
  <c r="N62" i="23"/>
  <c r="O62" i="23"/>
  <c r="N63" i="23"/>
  <c r="O63" i="23"/>
  <c r="N64" i="23"/>
  <c r="O64" i="23"/>
  <c r="N65" i="23"/>
  <c r="O65" i="23"/>
  <c r="N66" i="23"/>
  <c r="O66" i="23"/>
  <c r="N67" i="23"/>
  <c r="O67" i="23"/>
  <c r="N68" i="23"/>
  <c r="O68" i="23"/>
  <c r="N69" i="23"/>
  <c r="O69" i="23"/>
  <c r="N70" i="23"/>
  <c r="O70" i="23"/>
  <c r="N71" i="23"/>
  <c r="O71" i="23"/>
  <c r="N72" i="23"/>
  <c r="O72" i="23"/>
  <c r="N73" i="23"/>
  <c r="O73" i="23"/>
  <c r="N74" i="23"/>
  <c r="O74" i="23"/>
  <c r="N75" i="23"/>
  <c r="O75" i="23"/>
  <c r="N76" i="23"/>
  <c r="O76" i="23"/>
  <c r="N77" i="23"/>
  <c r="O77" i="23"/>
  <c r="N78" i="23"/>
  <c r="O78" i="23"/>
  <c r="N79" i="23"/>
  <c r="O79" i="23"/>
  <c r="N80" i="23"/>
  <c r="O80" i="23"/>
  <c r="N81" i="23"/>
  <c r="O81" i="23"/>
  <c r="N82" i="23"/>
  <c r="O82" i="23"/>
  <c r="N83" i="23"/>
  <c r="O83" i="23"/>
  <c r="N84" i="23"/>
  <c r="O84" i="23"/>
  <c r="N85" i="23"/>
  <c r="O85" i="23"/>
  <c r="N86" i="23"/>
  <c r="O86" i="23"/>
  <c r="N87" i="23"/>
  <c r="O87" i="23"/>
  <c r="N88" i="23"/>
  <c r="O88" i="23"/>
  <c r="N89" i="23"/>
  <c r="O89" i="23"/>
  <c r="N90" i="23"/>
  <c r="O90" i="23"/>
  <c r="N91" i="23"/>
  <c r="O91" i="23"/>
  <c r="N92" i="23"/>
  <c r="O92" i="23"/>
  <c r="N93" i="23"/>
  <c r="O93" i="23"/>
  <c r="N94" i="23"/>
  <c r="O94" i="23"/>
  <c r="N95" i="23"/>
  <c r="O95" i="23"/>
  <c r="N96" i="23"/>
  <c r="O96" i="23"/>
  <c r="N97" i="23"/>
  <c r="O97" i="23"/>
  <c r="N98" i="23"/>
  <c r="O98" i="23"/>
  <c r="N99" i="23"/>
  <c r="O99" i="23"/>
  <c r="N100" i="23"/>
  <c r="O100" i="23"/>
  <c r="N101" i="23"/>
  <c r="O101" i="23"/>
  <c r="N102" i="23"/>
  <c r="O102" i="23"/>
  <c r="N103" i="23"/>
  <c r="O103" i="23"/>
  <c r="N104" i="23"/>
  <c r="O104" i="23"/>
  <c r="N105" i="23"/>
  <c r="O105" i="23"/>
  <c r="N106" i="23"/>
  <c r="O106" i="23"/>
  <c r="N107" i="23"/>
  <c r="O107" i="23"/>
  <c r="N108" i="23"/>
  <c r="O108" i="23"/>
  <c r="L459" i="23"/>
  <c r="L463" i="23"/>
  <c r="Q108" i="23"/>
  <c r="S108" i="23"/>
  <c r="M108" i="23"/>
  <c r="P108" i="23"/>
  <c r="R108" i="23"/>
  <c r="J454" i="23"/>
  <c r="N9" i="25"/>
  <c r="M107" i="23"/>
  <c r="P107" i="23"/>
  <c r="Q107" i="23"/>
  <c r="R107" i="23"/>
  <c r="S107" i="23"/>
  <c r="L106" i="23"/>
  <c r="O4" i="25"/>
  <c r="L454" i="23"/>
  <c r="L104" i="23"/>
  <c r="M105" i="23"/>
  <c r="P105" i="23"/>
  <c r="Q105" i="23"/>
  <c r="R105" i="23"/>
  <c r="S105" i="23"/>
  <c r="L105" i="23"/>
  <c r="M106" i="23"/>
  <c r="P106" i="23"/>
  <c r="Q106" i="23"/>
  <c r="R106" i="23"/>
  <c r="S106" i="23"/>
  <c r="L449" i="23"/>
  <c r="J449" i="23"/>
  <c r="L445" i="23"/>
  <c r="J445" i="23"/>
  <c r="L441" i="23"/>
  <c r="M104" i="23"/>
  <c r="P104" i="23"/>
  <c r="Q104" i="23"/>
  <c r="R104" i="23"/>
  <c r="S104" i="23"/>
  <c r="J437" i="23"/>
  <c r="J441" i="23"/>
  <c r="M103" i="23"/>
  <c r="P103" i="23"/>
  <c r="Q103" i="23"/>
  <c r="R103" i="23"/>
  <c r="S103" i="23"/>
  <c r="L103" i="23"/>
  <c r="T113" i="23" l="1"/>
  <c r="T112" i="23"/>
  <c r="M475" i="23"/>
  <c r="T110" i="23"/>
  <c r="T111" i="23"/>
  <c r="M471" i="23"/>
  <c r="T109" i="23"/>
  <c r="T108" i="23"/>
  <c r="M467" i="23"/>
  <c r="M463" i="23"/>
  <c r="T107" i="23"/>
  <c r="M459" i="23"/>
  <c r="T106" i="23"/>
  <c r="M454" i="23"/>
  <c r="T105" i="23"/>
  <c r="M449" i="23"/>
  <c r="T104" i="23"/>
  <c r="M445" i="23"/>
  <c r="T103" i="23"/>
  <c r="M441" i="23"/>
  <c r="N6" i="25"/>
  <c r="L102" i="23"/>
  <c r="M102" i="23"/>
  <c r="P102" i="23"/>
  <c r="Q102" i="23"/>
  <c r="R102" i="23"/>
  <c r="S102" i="23"/>
  <c r="S101" i="23"/>
  <c r="R101" i="23"/>
  <c r="Q101" i="23"/>
  <c r="P101" i="23"/>
  <c r="M101" i="23"/>
  <c r="L101" i="23"/>
  <c r="J389" i="23"/>
  <c r="J393" i="23"/>
  <c r="J398" i="23"/>
  <c r="J415" i="23"/>
  <c r="J419" i="23"/>
  <c r="J423" i="23"/>
  <c r="J427" i="23"/>
  <c r="J431" i="23"/>
  <c r="L431" i="23"/>
  <c r="L427" i="23"/>
  <c r="M437" i="23" l="1"/>
  <c r="T102" i="23"/>
  <c r="M427" i="23"/>
  <c r="M431" i="23"/>
  <c r="T101" i="23"/>
  <c r="L95" i="23"/>
  <c r="S96" i="23"/>
  <c r="M96" i="23"/>
  <c r="L96" i="23"/>
  <c r="P96" i="23"/>
  <c r="Q96" i="23"/>
  <c r="R96" i="23"/>
  <c r="L97" i="23"/>
  <c r="P97" i="23"/>
  <c r="Q97" i="23"/>
  <c r="R97" i="23"/>
  <c r="S97" i="23"/>
  <c r="M97" i="23"/>
  <c r="M98" i="23"/>
  <c r="P98" i="23"/>
  <c r="Q98" i="23"/>
  <c r="R98" i="23"/>
  <c r="S98" i="23"/>
  <c r="L98" i="23"/>
  <c r="M99" i="23"/>
  <c r="P99" i="23"/>
  <c r="Q99" i="23"/>
  <c r="R99" i="23"/>
  <c r="S99" i="23"/>
  <c r="L99" i="23"/>
  <c r="M100" i="23"/>
  <c r="P100" i="23"/>
  <c r="Q100" i="23"/>
  <c r="R100" i="23"/>
  <c r="S100" i="23"/>
  <c r="L100" i="23"/>
  <c r="L419" i="23"/>
  <c r="M419" i="23" s="1"/>
  <c r="L423" i="23"/>
  <c r="M423" i="23" s="1"/>
  <c r="L410" i="23"/>
  <c r="L415" i="23"/>
  <c r="M415" i="23" s="1"/>
  <c r="T100" i="23" l="1"/>
  <c r="T99" i="23"/>
  <c r="T98" i="23" l="1"/>
  <c r="L372" i="23"/>
  <c r="L376" i="23"/>
  <c r="L380" i="23"/>
  <c r="L384" i="23"/>
  <c r="L389" i="23"/>
  <c r="M389" i="23" s="1"/>
  <c r="L393" i="23"/>
  <c r="M393" i="23" s="1"/>
  <c r="L398" i="23"/>
  <c r="M398" i="23" s="1"/>
  <c r="L402" i="23"/>
  <c r="L406" i="23"/>
  <c r="T97" i="23" l="1"/>
  <c r="J410" i="23"/>
  <c r="M410" i="23" s="1"/>
  <c r="J406" i="23"/>
  <c r="M406" i="23" s="1"/>
  <c r="T96" i="23" l="1"/>
  <c r="J402" i="23"/>
  <c r="M402" i="23" s="1"/>
  <c r="M95" i="23"/>
  <c r="P95" i="23"/>
  <c r="Q95" i="23"/>
  <c r="R95" i="23"/>
  <c r="S95" i="23"/>
  <c r="S94" i="23"/>
  <c r="M94" i="23"/>
  <c r="P94" i="23"/>
  <c r="Q94" i="23"/>
  <c r="R94" i="23"/>
  <c r="L94" i="23"/>
  <c r="L352" i="23"/>
  <c r="J384" i="23"/>
  <c r="M384" i="23" s="1"/>
  <c r="J324" i="23"/>
  <c r="L325" i="23" s="1"/>
  <c r="Q93" i="23"/>
  <c r="Q92" i="23"/>
  <c r="L93" i="23"/>
  <c r="T95" i="23" l="1"/>
  <c r="T94" i="23"/>
  <c r="M93" i="23"/>
  <c r="P93" i="23"/>
  <c r="R93" i="23"/>
  <c r="S93" i="23"/>
  <c r="J376" i="23"/>
  <c r="M376" i="23" s="1"/>
  <c r="R92" i="23"/>
  <c r="L92" i="23"/>
  <c r="L91" i="23"/>
  <c r="M92" i="23"/>
  <c r="P92" i="23"/>
  <c r="S92" i="23"/>
  <c r="T93" i="23" l="1"/>
  <c r="T92" i="23"/>
  <c r="M90" i="23"/>
  <c r="P90" i="23"/>
  <c r="Q90" i="23"/>
  <c r="R90" i="23"/>
  <c r="S90" i="23"/>
  <c r="M89" i="23"/>
  <c r="P89" i="23"/>
  <c r="Q89" i="23"/>
  <c r="R89" i="23"/>
  <c r="S89" i="23"/>
  <c r="L89" i="23"/>
  <c r="L90" i="23"/>
  <c r="M91" i="23"/>
  <c r="P91" i="23"/>
  <c r="Q91" i="23"/>
  <c r="R91" i="23"/>
  <c r="S91" i="23"/>
  <c r="J372" i="23" l="1"/>
  <c r="M372" i="23" s="1"/>
  <c r="J380" i="23"/>
  <c r="M380" i="23" s="1"/>
  <c r="N8" i="25"/>
  <c r="N7" i="25"/>
  <c r="T90" i="23"/>
  <c r="L88" i="23"/>
  <c r="M88" i="23"/>
  <c r="P88" i="23"/>
  <c r="Q88" i="23"/>
  <c r="R88" i="23"/>
  <c r="S88" i="23"/>
  <c r="T89" i="23"/>
  <c r="T88" i="23" l="1"/>
  <c r="T91" i="23"/>
  <c r="L87" i="23" l="1"/>
  <c r="M87" i="23"/>
  <c r="P87" i="23"/>
  <c r="Q87" i="23"/>
  <c r="R87" i="23"/>
  <c r="S87" i="23"/>
  <c r="L86" i="23"/>
  <c r="M86" i="23"/>
  <c r="P86" i="23"/>
  <c r="Q86" i="23"/>
  <c r="R86" i="23"/>
  <c r="S86" i="23"/>
  <c r="L85" i="23"/>
  <c r="L84" i="23"/>
  <c r="L83" i="23"/>
  <c r="S85" i="23"/>
  <c r="M85" i="23"/>
  <c r="P85" i="23"/>
  <c r="Q85" i="23"/>
  <c r="R85" i="23"/>
  <c r="M84" i="23"/>
  <c r="P84" i="23"/>
  <c r="Q84" i="23"/>
  <c r="R84" i="23"/>
  <c r="S84" i="23"/>
  <c r="J348" i="23"/>
  <c r="J352" i="23"/>
  <c r="J344" i="23"/>
  <c r="R82" i="23"/>
  <c r="R83" i="23"/>
  <c r="L80" i="23"/>
  <c r="L81" i="23"/>
  <c r="M81" i="23"/>
  <c r="P81" i="23"/>
  <c r="Q81" i="23"/>
  <c r="R81" i="23"/>
  <c r="S81" i="23"/>
  <c r="L82" i="23"/>
  <c r="M82" i="23"/>
  <c r="P82" i="23"/>
  <c r="Q82" i="23"/>
  <c r="S82" i="23"/>
  <c r="M83" i="23"/>
  <c r="P83" i="23"/>
  <c r="Q83" i="23"/>
  <c r="S83" i="23"/>
  <c r="S79" i="23"/>
  <c r="S80" i="23"/>
  <c r="J336" i="23"/>
  <c r="J301" i="23"/>
  <c r="T84" i="23" l="1"/>
  <c r="T86" i="23"/>
  <c r="T87" i="23"/>
  <c r="T85" i="23"/>
  <c r="T83" i="23"/>
  <c r="T81" i="23"/>
  <c r="T82" i="23"/>
  <c r="M80" i="23"/>
  <c r="P80" i="23"/>
  <c r="Q80" i="23"/>
  <c r="R80" i="23"/>
  <c r="L79" i="23"/>
  <c r="L337" i="23"/>
  <c r="J319" i="23"/>
  <c r="J332" i="23"/>
  <c r="M79" i="23"/>
  <c r="P79" i="23"/>
  <c r="Q79" i="23"/>
  <c r="R79" i="23"/>
  <c r="T80" i="23" l="1"/>
  <c r="T79" i="23"/>
  <c r="L333" i="23"/>
  <c r="J328" i="23"/>
  <c r="L329" i="23" s="1"/>
  <c r="N233" i="6" l="1"/>
  <c r="M78" i="23"/>
  <c r="P78" i="23"/>
  <c r="Q78" i="23"/>
  <c r="R78" i="23"/>
  <c r="S78" i="23"/>
  <c r="L78" i="23"/>
  <c r="T78" i="23" l="1"/>
  <c r="M77" i="23"/>
  <c r="P77" i="23"/>
  <c r="Q77" i="23"/>
  <c r="R77" i="23"/>
  <c r="S77" i="23"/>
  <c r="L77" i="23"/>
  <c r="L320" i="23"/>
  <c r="L76" i="23"/>
  <c r="L75" i="23"/>
  <c r="M76" i="23"/>
  <c r="P76" i="23"/>
  <c r="Q76" i="23"/>
  <c r="R76" i="23"/>
  <c r="S76" i="23"/>
  <c r="J314" i="23"/>
  <c r="M75" i="23"/>
  <c r="P75" i="23"/>
  <c r="Q75" i="23"/>
  <c r="R75" i="23"/>
  <c r="S75" i="23"/>
  <c r="T77" i="23" l="1"/>
  <c r="T76" i="23"/>
  <c r="T75" i="23"/>
  <c r="J310" i="23"/>
  <c r="L316" i="23"/>
  <c r="J306" i="23"/>
  <c r="J293" i="23"/>
  <c r="J289" i="23"/>
  <c r="M74" i="23" l="1"/>
  <c r="P74" i="23"/>
  <c r="Q74" i="23"/>
  <c r="R74" i="23"/>
  <c r="S74" i="23"/>
  <c r="L74" i="23"/>
  <c r="M73" i="23"/>
  <c r="P73" i="23"/>
  <c r="Q73" i="23"/>
  <c r="R73" i="23"/>
  <c r="S73" i="23"/>
  <c r="L73" i="23"/>
  <c r="T74" i="23" l="1"/>
  <c r="T73" i="23"/>
  <c r="L72" i="23"/>
  <c r="S72" i="23" l="1"/>
  <c r="R72" i="23"/>
  <c r="Q72" i="23"/>
  <c r="P72" i="23"/>
  <c r="M72" i="23"/>
  <c r="T72" i="23" l="1"/>
  <c r="M71" i="23"/>
  <c r="P71" i="23"/>
  <c r="Q71" i="23"/>
  <c r="R71" i="23"/>
  <c r="S71" i="23"/>
  <c r="L71" i="23"/>
  <c r="T71" i="23" l="1"/>
  <c r="S69" i="23"/>
  <c r="S70" i="23"/>
  <c r="R70" i="23"/>
  <c r="Q70" i="23"/>
  <c r="P70" i="23"/>
  <c r="M70" i="23"/>
  <c r="L70" i="23"/>
  <c r="L61" i="23"/>
  <c r="L69" i="23"/>
  <c r="M69" i="23"/>
  <c r="J285" i="23"/>
  <c r="J281" i="23"/>
  <c r="J276" i="23"/>
  <c r="P69" i="23"/>
  <c r="Q69" i="23"/>
  <c r="R69" i="23"/>
  <c r="J272" i="23"/>
  <c r="T70" i="23" l="1"/>
  <c r="T69" i="23"/>
  <c r="Q68" i="23"/>
  <c r="L68" i="23"/>
  <c r="S68" i="23"/>
  <c r="R68" i="23"/>
  <c r="P68" i="23"/>
  <c r="M68" i="23"/>
  <c r="L67" i="23"/>
  <c r="M67" i="23"/>
  <c r="P67" i="23"/>
  <c r="Q67" i="23"/>
  <c r="R67" i="23"/>
  <c r="S67" i="23"/>
  <c r="L64" i="23"/>
  <c r="L66" i="23"/>
  <c r="M66" i="23"/>
  <c r="P66" i="23"/>
  <c r="Q66" i="23"/>
  <c r="R66" i="23"/>
  <c r="S66" i="23"/>
  <c r="L65" i="23"/>
  <c r="S65" i="23"/>
  <c r="M65" i="23"/>
  <c r="P65" i="23"/>
  <c r="Q65" i="23"/>
  <c r="R65" i="23"/>
  <c r="T67" i="23" l="1"/>
  <c r="T68" i="23"/>
  <c r="T66" i="23"/>
  <c r="T65" i="23"/>
  <c r="M64" i="23"/>
  <c r="P64" i="23"/>
  <c r="Q64" i="23"/>
  <c r="R64" i="23"/>
  <c r="S64" i="23"/>
  <c r="T64" i="23" l="1"/>
  <c r="M63" i="23"/>
  <c r="P63" i="23"/>
  <c r="Q63" i="23"/>
  <c r="R63" i="23"/>
  <c r="S63" i="23"/>
  <c r="L63" i="23"/>
  <c r="T63" i="23" l="1"/>
  <c r="M62" i="23"/>
  <c r="P62" i="23"/>
  <c r="Q62" i="23"/>
  <c r="R62" i="23"/>
  <c r="S62" i="23"/>
  <c r="L62" i="23"/>
  <c r="T62" i="23" l="1"/>
  <c r="S61" i="23"/>
  <c r="R61" i="23"/>
  <c r="Q61" i="23"/>
  <c r="P61" i="23"/>
  <c r="M61" i="23"/>
  <c r="L60" i="23"/>
  <c r="T61" i="23" l="1"/>
  <c r="M60" i="23" l="1"/>
  <c r="P60" i="23"/>
  <c r="Q60" i="23"/>
  <c r="R60" i="23"/>
  <c r="S60" i="23"/>
  <c r="T60" i="23" l="1"/>
  <c r="M59" i="23" l="1"/>
  <c r="P59" i="23"/>
  <c r="Q59" i="23"/>
  <c r="R59" i="23"/>
  <c r="S59" i="23"/>
  <c r="L59" i="23"/>
  <c r="T59" i="23" l="1"/>
  <c r="L58" i="23"/>
  <c r="M58" i="23" l="1"/>
  <c r="P58" i="23"/>
  <c r="Q58" i="23"/>
  <c r="R58" i="23"/>
  <c r="S58" i="23"/>
  <c r="T58" i="23" l="1"/>
  <c r="M57" i="23"/>
  <c r="P57" i="23"/>
  <c r="Q57" i="23"/>
  <c r="R57" i="23"/>
  <c r="S57" i="23"/>
  <c r="L57" i="23"/>
  <c r="T57" i="23" l="1"/>
  <c r="L56" i="23"/>
  <c r="L55" i="23"/>
  <c r="M56" i="23" l="1"/>
  <c r="P56" i="23"/>
  <c r="Q56" i="23"/>
  <c r="R56" i="23"/>
  <c r="S56" i="23"/>
  <c r="T56" i="23" l="1"/>
  <c r="M55" i="23"/>
  <c r="P55" i="23"/>
  <c r="Q55" i="23"/>
  <c r="R55" i="23"/>
  <c r="S55" i="23"/>
  <c r="T55" i="23" l="1"/>
  <c r="M54" i="23"/>
  <c r="P54" i="23"/>
  <c r="Q54" i="23"/>
  <c r="R54" i="23"/>
  <c r="S54" i="23"/>
  <c r="L54" i="23"/>
  <c r="L53" i="23"/>
  <c r="T54" i="23" l="1"/>
  <c r="S53" i="23"/>
  <c r="R53" i="23"/>
  <c r="Q53" i="23"/>
  <c r="P53" i="23"/>
  <c r="M53" i="23"/>
  <c r="T53" i="23" l="1"/>
  <c r="Q4" i="25"/>
  <c r="Q9" i="25" s="1"/>
  <c r="M52" i="23"/>
  <c r="P52" i="23"/>
  <c r="Q52" i="23"/>
  <c r="R52" i="23"/>
  <c r="S52" i="23"/>
  <c r="L52" i="23"/>
  <c r="S51" i="23"/>
  <c r="R51" i="23"/>
  <c r="Q51" i="23"/>
  <c r="P51" i="23"/>
  <c r="M51" i="23"/>
  <c r="L51" i="23"/>
  <c r="S50" i="23"/>
  <c r="R50" i="23"/>
  <c r="Q50" i="23"/>
  <c r="P50" i="23"/>
  <c r="M50" i="23"/>
  <c r="L50" i="23"/>
  <c r="S49" i="23"/>
  <c r="R49" i="23"/>
  <c r="Q49" i="23"/>
  <c r="P49" i="23"/>
  <c r="M49" i="23"/>
  <c r="L49" i="23"/>
  <c r="S48" i="23"/>
  <c r="R48" i="23"/>
  <c r="Q48" i="23"/>
  <c r="P48" i="23"/>
  <c r="M48" i="23"/>
  <c r="L48" i="23"/>
  <c r="S47" i="23"/>
  <c r="R47" i="23"/>
  <c r="Q47" i="23"/>
  <c r="P47" i="23"/>
  <c r="M47" i="23"/>
  <c r="L47" i="23"/>
  <c r="S46" i="23"/>
  <c r="R46" i="23"/>
  <c r="Q46" i="23"/>
  <c r="P46" i="23"/>
  <c r="M46" i="23"/>
  <c r="L46" i="23"/>
  <c r="S45" i="23"/>
  <c r="R45" i="23"/>
  <c r="Q45" i="23"/>
  <c r="P45" i="23"/>
  <c r="M45" i="23"/>
  <c r="L45" i="23"/>
  <c r="S44" i="23"/>
  <c r="R44" i="23"/>
  <c r="Q44" i="23"/>
  <c r="P44" i="23"/>
  <c r="M44" i="23"/>
  <c r="L44" i="23"/>
  <c r="S43" i="23"/>
  <c r="R43" i="23"/>
  <c r="Q43" i="23"/>
  <c r="P43" i="23"/>
  <c r="M43" i="23"/>
  <c r="L43" i="23"/>
  <c r="S42" i="23"/>
  <c r="R42" i="23"/>
  <c r="Q42" i="23"/>
  <c r="P42" i="23"/>
  <c r="M42" i="23"/>
  <c r="L42" i="23"/>
  <c r="S41" i="23"/>
  <c r="R41" i="23"/>
  <c r="Q41" i="23"/>
  <c r="P41" i="23"/>
  <c r="M41" i="23"/>
  <c r="L41" i="23"/>
  <c r="S40" i="23"/>
  <c r="R40" i="23"/>
  <c r="Q40" i="23"/>
  <c r="P40" i="23"/>
  <c r="M40" i="23"/>
  <c r="L40" i="23"/>
  <c r="S39" i="23"/>
  <c r="R39" i="23"/>
  <c r="Q39" i="23"/>
  <c r="P39" i="23"/>
  <c r="M39" i="23"/>
  <c r="L39" i="23"/>
  <c r="S38" i="23"/>
  <c r="R38" i="23"/>
  <c r="Q38" i="23"/>
  <c r="P38" i="23"/>
  <c r="M38" i="23"/>
  <c r="L38" i="23"/>
  <c r="S37" i="23"/>
  <c r="R37" i="23"/>
  <c r="Q37" i="23"/>
  <c r="P37" i="23"/>
  <c r="M37" i="23"/>
  <c r="L37" i="23"/>
  <c r="S36" i="23"/>
  <c r="R36" i="23"/>
  <c r="Q36" i="23"/>
  <c r="P36" i="23"/>
  <c r="M36" i="23"/>
  <c r="L36" i="23"/>
  <c r="S35" i="23"/>
  <c r="R35" i="23"/>
  <c r="Q35" i="23"/>
  <c r="P35" i="23"/>
  <c r="M35" i="23"/>
  <c r="L35" i="23"/>
  <c r="S34" i="23"/>
  <c r="R34" i="23"/>
  <c r="Q34" i="23"/>
  <c r="P34" i="23"/>
  <c r="M34" i="23"/>
  <c r="L34" i="23"/>
  <c r="S33" i="23"/>
  <c r="R33" i="23"/>
  <c r="Q33" i="23"/>
  <c r="P33" i="23"/>
  <c r="M33" i="23"/>
  <c r="L33" i="23"/>
  <c r="S32" i="23"/>
  <c r="R32" i="23"/>
  <c r="Q32" i="23"/>
  <c r="P32" i="23"/>
  <c r="M32" i="23"/>
  <c r="L32" i="23"/>
  <c r="S31" i="23"/>
  <c r="R31" i="23"/>
  <c r="Q31" i="23"/>
  <c r="P31" i="23"/>
  <c r="M31" i="23"/>
  <c r="L31" i="23"/>
  <c r="S30" i="23"/>
  <c r="R30" i="23"/>
  <c r="Q30" i="23"/>
  <c r="P30" i="23"/>
  <c r="M30" i="23"/>
  <c r="L30" i="23"/>
  <c r="S29" i="23"/>
  <c r="R29" i="23"/>
  <c r="Q29" i="23"/>
  <c r="P29" i="23"/>
  <c r="M29" i="23"/>
  <c r="L29" i="23"/>
  <c r="S28" i="23"/>
  <c r="R28" i="23"/>
  <c r="Q28" i="23"/>
  <c r="P28" i="23"/>
  <c r="M28" i="23"/>
  <c r="L28" i="23"/>
  <c r="S27" i="23"/>
  <c r="R27" i="23"/>
  <c r="Q27" i="23"/>
  <c r="P27" i="23"/>
  <c r="M27" i="23"/>
  <c r="L27" i="23"/>
  <c r="S26" i="23"/>
  <c r="R26" i="23"/>
  <c r="Q26" i="23"/>
  <c r="P26" i="23"/>
  <c r="M26" i="23"/>
  <c r="L26" i="23"/>
  <c r="S25" i="23"/>
  <c r="R25" i="23"/>
  <c r="Q25" i="23"/>
  <c r="P25" i="23"/>
  <c r="M25" i="23"/>
  <c r="L25" i="23"/>
  <c r="S24" i="23"/>
  <c r="R24" i="23"/>
  <c r="Q24" i="23"/>
  <c r="P24" i="23"/>
  <c r="M24" i="23"/>
  <c r="L24" i="23"/>
  <c r="S23" i="23"/>
  <c r="R23" i="23"/>
  <c r="Q23" i="23"/>
  <c r="P23" i="23"/>
  <c r="M23" i="23"/>
  <c r="L23" i="23"/>
  <c r="S22" i="23"/>
  <c r="R22" i="23"/>
  <c r="Q22" i="23"/>
  <c r="P22" i="23"/>
  <c r="M22" i="23"/>
  <c r="L22" i="23"/>
  <c r="S21" i="23"/>
  <c r="R21" i="23"/>
  <c r="Q21" i="23"/>
  <c r="P21" i="23"/>
  <c r="M21" i="23"/>
  <c r="L21" i="23"/>
  <c r="S20" i="23"/>
  <c r="R20" i="23"/>
  <c r="Q20" i="23"/>
  <c r="P20" i="23"/>
  <c r="M20" i="23"/>
  <c r="L20" i="23"/>
  <c r="S19" i="23"/>
  <c r="R19" i="23"/>
  <c r="Q19" i="23"/>
  <c r="P19" i="23"/>
  <c r="M19" i="23"/>
  <c r="L19" i="23"/>
  <c r="S18" i="23"/>
  <c r="R18" i="23"/>
  <c r="Q18" i="23"/>
  <c r="P18" i="23"/>
  <c r="M18" i="23"/>
  <c r="L18" i="23"/>
  <c r="S17" i="23"/>
  <c r="R17" i="23"/>
  <c r="Q17" i="23"/>
  <c r="P17" i="23"/>
  <c r="M17" i="23"/>
  <c r="L17" i="23"/>
  <c r="S16" i="23"/>
  <c r="R16" i="23"/>
  <c r="Q16" i="23"/>
  <c r="P16" i="23"/>
  <c r="M16" i="23"/>
  <c r="L16" i="23"/>
  <c r="S15" i="23"/>
  <c r="R15" i="23"/>
  <c r="Q15" i="23"/>
  <c r="P15" i="23"/>
  <c r="M15" i="23"/>
  <c r="L15" i="23"/>
  <c r="S14" i="23"/>
  <c r="R14" i="23"/>
  <c r="Q14" i="23"/>
  <c r="P14" i="23"/>
  <c r="M14" i="23"/>
  <c r="L14" i="23"/>
  <c r="S13" i="23"/>
  <c r="R13" i="23"/>
  <c r="Q13" i="23"/>
  <c r="P13" i="23"/>
  <c r="M13" i="23"/>
  <c r="L13" i="23"/>
  <c r="S12" i="23"/>
  <c r="R12" i="23"/>
  <c r="Q12" i="23"/>
  <c r="P12" i="23"/>
  <c r="M12" i="23"/>
  <c r="L12" i="23"/>
  <c r="S11" i="23"/>
  <c r="R11" i="23"/>
  <c r="Q11" i="23"/>
  <c r="P11" i="23"/>
  <c r="M11" i="23"/>
  <c r="L11" i="23"/>
  <c r="S10" i="23"/>
  <c r="R10" i="23"/>
  <c r="Q10" i="23"/>
  <c r="P10" i="23"/>
  <c r="M10" i="23"/>
  <c r="L10" i="23"/>
  <c r="S9" i="23"/>
  <c r="R9" i="23"/>
  <c r="Q9" i="23"/>
  <c r="P9" i="23"/>
  <c r="M9" i="23"/>
  <c r="L9" i="23"/>
  <c r="S8" i="23"/>
  <c r="R8" i="23"/>
  <c r="Q8" i="23"/>
  <c r="P8" i="23"/>
  <c r="M8" i="23"/>
  <c r="L8" i="23"/>
  <c r="S7" i="23"/>
  <c r="R7" i="23"/>
  <c r="Q7" i="23"/>
  <c r="P7" i="23"/>
  <c r="M7" i="23"/>
  <c r="L7" i="23"/>
  <c r="S6" i="23"/>
  <c r="R6" i="23"/>
  <c r="Q6" i="23"/>
  <c r="P6" i="23"/>
  <c r="M6" i="23"/>
  <c r="L6" i="23"/>
  <c r="S5" i="23"/>
  <c r="R5" i="23"/>
  <c r="Q5" i="23"/>
  <c r="P5" i="23"/>
  <c r="M5" i="23"/>
  <c r="L5" i="23"/>
  <c r="S4" i="23"/>
  <c r="R4" i="23"/>
  <c r="Q4" i="23"/>
  <c r="P4" i="23"/>
  <c r="M4" i="23"/>
  <c r="L4" i="23"/>
  <c r="T4" i="23" l="1"/>
  <c r="O8" i="25"/>
  <c r="P8" i="25" s="1"/>
  <c r="O5" i="25"/>
  <c r="P5" i="25" s="1"/>
  <c r="T13" i="23"/>
  <c r="T14" i="23"/>
  <c r="T17" i="23"/>
  <c r="T18" i="23"/>
  <c r="T21" i="23"/>
  <c r="T22" i="23"/>
  <c r="T25" i="23"/>
  <c r="T26" i="23"/>
  <c r="T29" i="23"/>
  <c r="T30" i="23"/>
  <c r="T33" i="23"/>
  <c r="T34" i="23"/>
  <c r="T37" i="23"/>
  <c r="T38" i="23"/>
  <c r="T6" i="23"/>
  <c r="T10" i="23"/>
  <c r="T5" i="23"/>
  <c r="T9" i="23"/>
  <c r="T41" i="23"/>
  <c r="T42" i="23"/>
  <c r="T45" i="23"/>
  <c r="T46" i="23"/>
  <c r="T48" i="23"/>
  <c r="T49" i="23"/>
  <c r="T50" i="23"/>
  <c r="T52" i="23"/>
  <c r="Q8" i="25"/>
  <c r="R8" i="25" s="1"/>
  <c r="O6" i="25"/>
  <c r="P6" i="25" s="1"/>
  <c r="Q7" i="25"/>
  <c r="R7" i="25" s="1"/>
  <c r="O7" i="25"/>
  <c r="P7" i="25" s="1"/>
  <c r="Q6" i="25"/>
  <c r="R6" i="25" s="1"/>
  <c r="O9" i="25"/>
  <c r="P9" i="25" s="1"/>
  <c r="Q5" i="25"/>
  <c r="R5" i="25" s="1"/>
  <c r="R9" i="25"/>
  <c r="T7" i="23"/>
  <c r="T8" i="23"/>
  <c r="T11" i="23"/>
  <c r="T12" i="23"/>
  <c r="T15" i="23"/>
  <c r="T16" i="23"/>
  <c r="T19" i="23"/>
  <c r="T20" i="23"/>
  <c r="T23" i="23"/>
  <c r="T24" i="23"/>
  <c r="T27" i="23"/>
  <c r="T28" i="23"/>
  <c r="T31" i="23"/>
  <c r="T32" i="23"/>
  <c r="T35" i="23"/>
  <c r="T36" i="23"/>
  <c r="T39" i="23"/>
  <c r="T40" i="23"/>
  <c r="T43" i="23"/>
  <c r="T44" i="23"/>
  <c r="T47" i="23"/>
  <c r="T51" i="23"/>
  <c r="N231" i="6"/>
  <c r="O231" i="6"/>
  <c r="P231" i="6"/>
  <c r="Q231" i="6"/>
  <c r="R231" i="6"/>
  <c r="S231" i="6"/>
  <c r="T231" i="6"/>
  <c r="M231" i="6"/>
  <c r="U231" i="6" l="1"/>
  <c r="N230" i="6"/>
  <c r="O230" i="6"/>
  <c r="P230" i="6"/>
  <c r="Q230" i="6"/>
  <c r="R230" i="6"/>
  <c r="S230" i="6"/>
  <c r="T230" i="6"/>
  <c r="M230" i="6"/>
  <c r="U230" i="6" l="1"/>
  <c r="N229" i="6"/>
  <c r="O229" i="6"/>
  <c r="P229" i="6"/>
  <c r="Q229" i="6"/>
  <c r="R229" i="6"/>
  <c r="S229" i="6"/>
  <c r="T229" i="6"/>
  <c r="M229" i="6"/>
  <c r="U229" i="6" l="1"/>
  <c r="N228" i="6"/>
  <c r="O228" i="6"/>
  <c r="P228" i="6"/>
  <c r="Q228" i="6"/>
  <c r="R228" i="6"/>
  <c r="S228" i="6"/>
  <c r="T228" i="6"/>
  <c r="M228" i="6"/>
  <c r="U228" i="6" l="1"/>
  <c r="N227" i="6"/>
  <c r="O227" i="6"/>
  <c r="P227" i="6"/>
  <c r="Q227" i="6"/>
  <c r="R227" i="6"/>
  <c r="S227" i="6"/>
  <c r="T227" i="6"/>
  <c r="M227" i="6"/>
  <c r="U227" i="6" l="1"/>
  <c r="O226" i="6"/>
  <c r="P226" i="6"/>
  <c r="Q226" i="6"/>
  <c r="R226" i="6"/>
  <c r="S226" i="6"/>
  <c r="T226" i="6"/>
  <c r="N226" i="6"/>
  <c r="M226" i="6"/>
  <c r="U226" i="6" l="1"/>
  <c r="N225" i="6"/>
  <c r="O225" i="6"/>
  <c r="P225" i="6"/>
  <c r="Q225" i="6"/>
  <c r="R225" i="6"/>
  <c r="S225" i="6"/>
  <c r="T225" i="6"/>
  <c r="M225" i="6"/>
  <c r="U225" i="6" l="1"/>
  <c r="M224" i="6"/>
  <c r="T224" i="6" l="1"/>
  <c r="S224" i="6"/>
  <c r="R224" i="6"/>
  <c r="Q224" i="6"/>
  <c r="P224" i="6"/>
  <c r="O224" i="6"/>
  <c r="N224" i="6"/>
  <c r="M223" i="6"/>
  <c r="U224" i="6" l="1"/>
  <c r="N223" i="6" l="1"/>
  <c r="O223" i="6"/>
  <c r="P223" i="6"/>
  <c r="Q223" i="6"/>
  <c r="R223" i="6"/>
  <c r="S223" i="6"/>
  <c r="T223" i="6"/>
  <c r="U223" i="6" l="1"/>
  <c r="N222" i="6"/>
  <c r="O222" i="6"/>
  <c r="P222" i="6"/>
  <c r="Q222" i="6"/>
  <c r="R222" i="6"/>
  <c r="S222" i="6"/>
  <c r="T222" i="6"/>
  <c r="M222" i="6"/>
  <c r="U222" i="6" l="1"/>
  <c r="M220" i="6"/>
  <c r="M221" i="6" l="1"/>
  <c r="N221" i="6" l="1"/>
  <c r="O221" i="6"/>
  <c r="P221" i="6"/>
  <c r="Q221" i="6"/>
  <c r="R221" i="6"/>
  <c r="S221" i="6"/>
  <c r="T221" i="6"/>
  <c r="U221" i="6" l="1"/>
  <c r="T220" i="6"/>
  <c r="N220" i="6"/>
  <c r="O220" i="6"/>
  <c r="P220" i="6"/>
  <c r="Q220" i="6"/>
  <c r="R220" i="6"/>
  <c r="S220" i="6"/>
  <c r="U220" i="6" l="1"/>
  <c r="N219" i="6"/>
  <c r="O219" i="6"/>
  <c r="P219" i="6"/>
  <c r="Q219" i="6"/>
  <c r="R219" i="6"/>
  <c r="S219" i="6"/>
  <c r="T219" i="6"/>
  <c r="M219" i="6"/>
  <c r="U219" i="6" l="1"/>
  <c r="N218" i="6"/>
  <c r="O218" i="6"/>
  <c r="P218" i="6"/>
  <c r="Q218" i="6"/>
  <c r="R218" i="6"/>
  <c r="S218" i="6"/>
  <c r="T218" i="6"/>
  <c r="M218" i="6"/>
  <c r="U218" i="6" l="1"/>
  <c r="N217" i="6"/>
  <c r="O217" i="6"/>
  <c r="P217" i="6"/>
  <c r="Q217" i="6"/>
  <c r="R217" i="6"/>
  <c r="S217" i="6"/>
  <c r="T217" i="6"/>
  <c r="M217" i="6"/>
  <c r="U217" i="6" l="1"/>
  <c r="M136" i="6"/>
  <c r="T215" i="6" l="1"/>
  <c r="N216" i="6"/>
  <c r="O216" i="6"/>
  <c r="P216" i="6"/>
  <c r="Q216" i="6"/>
  <c r="R216" i="6"/>
  <c r="S216" i="6"/>
  <c r="T216" i="6"/>
  <c r="M216" i="6"/>
  <c r="U216" i="6" l="1"/>
  <c r="S215" i="6"/>
  <c r="R215" i="6"/>
  <c r="Q215" i="6"/>
  <c r="P215" i="6"/>
  <c r="O215" i="6"/>
  <c r="N215" i="6"/>
  <c r="M215" i="6"/>
  <c r="U215" i="6" l="1"/>
  <c r="N214" i="6"/>
  <c r="O214" i="6"/>
  <c r="P214" i="6"/>
  <c r="Q214" i="6"/>
  <c r="R214" i="6"/>
  <c r="S214" i="6"/>
  <c r="M214" i="6"/>
  <c r="U214" i="6" l="1"/>
  <c r="T214" i="6"/>
  <c r="Q4" i="17" l="1"/>
  <c r="O4" i="17"/>
  <c r="M213" i="6"/>
  <c r="N213" i="6" l="1"/>
  <c r="O213" i="6"/>
  <c r="P213" i="6"/>
  <c r="Q213" i="6"/>
  <c r="R213" i="6"/>
  <c r="S213" i="6"/>
  <c r="T213" i="6"/>
  <c r="N212" i="6"/>
  <c r="O212" i="6"/>
  <c r="P212" i="6"/>
  <c r="Q212" i="6"/>
  <c r="R212" i="6"/>
  <c r="S212" i="6"/>
  <c r="T212" i="6"/>
  <c r="M212" i="6"/>
  <c r="U212" i="6" l="1"/>
  <c r="U213" i="6"/>
  <c r="M211" i="6"/>
  <c r="N211" i="6" l="1"/>
  <c r="O211" i="6"/>
  <c r="P211" i="6"/>
  <c r="Q211" i="6"/>
  <c r="R211" i="6"/>
  <c r="S211" i="6"/>
  <c r="T211" i="6"/>
  <c r="U211" i="6" l="1"/>
  <c r="K10" i="13"/>
  <c r="N210" i="6" l="1"/>
  <c r="O210" i="6"/>
  <c r="P210" i="6"/>
  <c r="Q210" i="6"/>
  <c r="R210" i="6"/>
  <c r="S210" i="6"/>
  <c r="T210" i="6"/>
  <c r="M210" i="6"/>
  <c r="M209" i="6"/>
  <c r="U210" i="6" l="1"/>
  <c r="M208" i="6"/>
  <c r="N5" i="17" l="1"/>
  <c r="N209" i="6"/>
  <c r="O209" i="6"/>
  <c r="P209" i="6"/>
  <c r="Q209" i="6"/>
  <c r="R209" i="6"/>
  <c r="S209" i="6"/>
  <c r="T209" i="6"/>
  <c r="U209" i="6" l="1"/>
  <c r="Q8" i="17"/>
  <c r="Q7" i="17"/>
  <c r="Q6" i="17"/>
  <c r="Q5" i="17"/>
  <c r="O9" i="17"/>
  <c r="O8" i="17"/>
  <c r="O7" i="17"/>
  <c r="O6" i="17"/>
  <c r="O5" i="17"/>
  <c r="P5" i="17" s="1"/>
  <c r="N9" i="17"/>
  <c r="N8" i="17"/>
  <c r="N7" i="17"/>
  <c r="N6" i="17"/>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Q9" i="17"/>
  <c r="N4" i="6"/>
  <c r="O4" i="6"/>
  <c r="P4" i="6"/>
  <c r="Q4" i="6"/>
  <c r="R4" i="6"/>
  <c r="S4" i="6"/>
  <c r="T4" i="6"/>
  <c r="N5" i="6"/>
  <c r="O5" i="6"/>
  <c r="P5" i="6"/>
  <c r="Q5" i="6"/>
  <c r="R5" i="6"/>
  <c r="S5" i="6"/>
  <c r="T5" i="6"/>
  <c r="N6" i="6"/>
  <c r="O6" i="6"/>
  <c r="P6" i="6"/>
  <c r="Q6" i="6"/>
  <c r="R6" i="6"/>
  <c r="S6" i="6"/>
  <c r="T6" i="6"/>
  <c r="N7" i="6"/>
  <c r="O7" i="6"/>
  <c r="P7" i="6"/>
  <c r="Q7" i="6"/>
  <c r="R7" i="6"/>
  <c r="S7" i="6"/>
  <c r="T7" i="6"/>
  <c r="N8" i="6"/>
  <c r="O8" i="6"/>
  <c r="P8" i="6"/>
  <c r="Q8" i="6"/>
  <c r="R8" i="6"/>
  <c r="S8" i="6"/>
  <c r="T8" i="6"/>
  <c r="N9" i="6"/>
  <c r="O9" i="6"/>
  <c r="P9" i="6"/>
  <c r="Q9" i="6"/>
  <c r="R9" i="6"/>
  <c r="S9" i="6"/>
  <c r="T9" i="6"/>
  <c r="N10" i="6"/>
  <c r="O10" i="6"/>
  <c r="P10" i="6"/>
  <c r="Q10" i="6"/>
  <c r="R10" i="6"/>
  <c r="S10" i="6"/>
  <c r="T10" i="6"/>
  <c r="N11" i="6"/>
  <c r="O11" i="6"/>
  <c r="P11" i="6"/>
  <c r="Q11" i="6"/>
  <c r="R11" i="6"/>
  <c r="S11" i="6"/>
  <c r="T11" i="6"/>
  <c r="N12" i="6"/>
  <c r="O12" i="6"/>
  <c r="P12" i="6"/>
  <c r="Q12" i="6"/>
  <c r="R12" i="6"/>
  <c r="S12" i="6"/>
  <c r="T12" i="6"/>
  <c r="N13" i="6"/>
  <c r="O13" i="6"/>
  <c r="P13" i="6"/>
  <c r="Q13" i="6"/>
  <c r="R13" i="6"/>
  <c r="S13" i="6"/>
  <c r="T13" i="6"/>
  <c r="N14" i="6"/>
  <c r="O14" i="6"/>
  <c r="P14" i="6"/>
  <c r="Q14" i="6"/>
  <c r="R14" i="6"/>
  <c r="S14" i="6"/>
  <c r="T14" i="6"/>
  <c r="N15" i="6"/>
  <c r="O15" i="6"/>
  <c r="P15" i="6"/>
  <c r="Q15" i="6"/>
  <c r="R15" i="6"/>
  <c r="S15" i="6"/>
  <c r="T15" i="6"/>
  <c r="N16" i="6"/>
  <c r="O16" i="6"/>
  <c r="P16" i="6"/>
  <c r="Q16" i="6"/>
  <c r="R16" i="6"/>
  <c r="S16" i="6"/>
  <c r="T16" i="6"/>
  <c r="N17" i="6"/>
  <c r="O17" i="6"/>
  <c r="P17" i="6"/>
  <c r="Q17" i="6"/>
  <c r="R17" i="6"/>
  <c r="S17" i="6"/>
  <c r="T17" i="6"/>
  <c r="N18" i="6"/>
  <c r="O18" i="6"/>
  <c r="P18" i="6"/>
  <c r="Q18" i="6"/>
  <c r="R18" i="6"/>
  <c r="S18" i="6"/>
  <c r="T18" i="6"/>
  <c r="N19" i="6"/>
  <c r="O19" i="6"/>
  <c r="P19" i="6"/>
  <c r="Q19" i="6"/>
  <c r="R19" i="6"/>
  <c r="S19" i="6"/>
  <c r="T19" i="6"/>
  <c r="N20" i="6"/>
  <c r="O20" i="6"/>
  <c r="P20" i="6"/>
  <c r="Q20" i="6"/>
  <c r="R20" i="6"/>
  <c r="S20" i="6"/>
  <c r="T20" i="6"/>
  <c r="N21" i="6"/>
  <c r="O21" i="6"/>
  <c r="P21" i="6"/>
  <c r="Q21" i="6"/>
  <c r="R21" i="6"/>
  <c r="S21" i="6"/>
  <c r="T21" i="6"/>
  <c r="N22" i="6"/>
  <c r="O22" i="6"/>
  <c r="P22" i="6"/>
  <c r="Q22" i="6"/>
  <c r="R22" i="6"/>
  <c r="S22" i="6"/>
  <c r="T22" i="6"/>
  <c r="N23" i="6"/>
  <c r="O23" i="6"/>
  <c r="P23" i="6"/>
  <c r="Q23" i="6"/>
  <c r="R23" i="6"/>
  <c r="S23" i="6"/>
  <c r="T23" i="6"/>
  <c r="N24" i="6"/>
  <c r="O24" i="6"/>
  <c r="P24" i="6"/>
  <c r="Q24" i="6"/>
  <c r="R24" i="6"/>
  <c r="S24" i="6"/>
  <c r="T24" i="6"/>
  <c r="N25" i="6"/>
  <c r="O25" i="6"/>
  <c r="P25" i="6"/>
  <c r="Q25" i="6"/>
  <c r="R25" i="6"/>
  <c r="S25" i="6"/>
  <c r="T25" i="6"/>
  <c r="N26" i="6"/>
  <c r="O26" i="6"/>
  <c r="P26" i="6"/>
  <c r="Q26" i="6"/>
  <c r="R26" i="6"/>
  <c r="S26" i="6"/>
  <c r="T26" i="6"/>
  <c r="N27" i="6"/>
  <c r="O27" i="6"/>
  <c r="P27" i="6"/>
  <c r="Q27" i="6"/>
  <c r="R27" i="6"/>
  <c r="S27" i="6"/>
  <c r="T27" i="6"/>
  <c r="N28" i="6"/>
  <c r="O28" i="6"/>
  <c r="P28" i="6"/>
  <c r="Q28" i="6"/>
  <c r="R28" i="6"/>
  <c r="S28" i="6"/>
  <c r="T28" i="6"/>
  <c r="N29" i="6"/>
  <c r="O29" i="6"/>
  <c r="P29" i="6"/>
  <c r="Q29" i="6"/>
  <c r="R29" i="6"/>
  <c r="S29" i="6"/>
  <c r="T29" i="6"/>
  <c r="N30" i="6"/>
  <c r="O30" i="6"/>
  <c r="P30" i="6"/>
  <c r="Q30" i="6"/>
  <c r="R30" i="6"/>
  <c r="S30" i="6"/>
  <c r="T30" i="6"/>
  <c r="N31" i="6"/>
  <c r="O31" i="6"/>
  <c r="P31" i="6"/>
  <c r="Q31" i="6"/>
  <c r="R31" i="6"/>
  <c r="S31" i="6"/>
  <c r="T31" i="6"/>
  <c r="N32" i="6"/>
  <c r="O32" i="6"/>
  <c r="P32" i="6"/>
  <c r="Q32" i="6"/>
  <c r="R32" i="6"/>
  <c r="S32" i="6"/>
  <c r="T32" i="6"/>
  <c r="N33" i="6"/>
  <c r="O33" i="6"/>
  <c r="P33" i="6"/>
  <c r="Q33" i="6"/>
  <c r="R33" i="6"/>
  <c r="S33" i="6"/>
  <c r="T33" i="6"/>
  <c r="N34" i="6"/>
  <c r="O34" i="6"/>
  <c r="P34" i="6"/>
  <c r="Q34" i="6"/>
  <c r="R34" i="6"/>
  <c r="S34" i="6"/>
  <c r="T34" i="6"/>
  <c r="N35" i="6"/>
  <c r="O35" i="6"/>
  <c r="P35" i="6"/>
  <c r="Q35" i="6"/>
  <c r="R35" i="6"/>
  <c r="S35" i="6"/>
  <c r="T35" i="6"/>
  <c r="N36" i="6"/>
  <c r="O36" i="6"/>
  <c r="P36" i="6"/>
  <c r="Q36" i="6"/>
  <c r="R36" i="6"/>
  <c r="S36" i="6"/>
  <c r="T36" i="6"/>
  <c r="N37" i="6"/>
  <c r="O37" i="6"/>
  <c r="P37" i="6"/>
  <c r="Q37" i="6"/>
  <c r="R37" i="6"/>
  <c r="S37" i="6"/>
  <c r="T37" i="6"/>
  <c r="N38" i="6"/>
  <c r="O38" i="6"/>
  <c r="P38" i="6"/>
  <c r="Q38" i="6"/>
  <c r="R38" i="6"/>
  <c r="S38" i="6"/>
  <c r="T38" i="6"/>
  <c r="N39" i="6"/>
  <c r="O39" i="6"/>
  <c r="P39" i="6"/>
  <c r="Q39" i="6"/>
  <c r="R39" i="6"/>
  <c r="S39" i="6"/>
  <c r="T39" i="6"/>
  <c r="N40" i="6"/>
  <c r="O40" i="6"/>
  <c r="P40" i="6"/>
  <c r="Q40" i="6"/>
  <c r="R40" i="6"/>
  <c r="S40" i="6"/>
  <c r="T40" i="6"/>
  <c r="N41" i="6"/>
  <c r="O41" i="6"/>
  <c r="P41" i="6"/>
  <c r="Q41" i="6"/>
  <c r="R41" i="6"/>
  <c r="S41" i="6"/>
  <c r="T41" i="6"/>
  <c r="N42" i="6"/>
  <c r="O42" i="6"/>
  <c r="P42" i="6"/>
  <c r="Q42" i="6"/>
  <c r="R42" i="6"/>
  <c r="S42" i="6"/>
  <c r="T42" i="6"/>
  <c r="N43" i="6"/>
  <c r="O43" i="6"/>
  <c r="P43" i="6"/>
  <c r="Q43" i="6"/>
  <c r="R43" i="6"/>
  <c r="S43" i="6"/>
  <c r="T43" i="6"/>
  <c r="N44" i="6"/>
  <c r="O44" i="6"/>
  <c r="P44" i="6"/>
  <c r="Q44" i="6"/>
  <c r="R44" i="6"/>
  <c r="S44" i="6"/>
  <c r="T44" i="6"/>
  <c r="N45" i="6"/>
  <c r="O45" i="6"/>
  <c r="P45" i="6"/>
  <c r="Q45" i="6"/>
  <c r="R45" i="6"/>
  <c r="S45" i="6"/>
  <c r="T45" i="6"/>
  <c r="N46" i="6"/>
  <c r="O46" i="6"/>
  <c r="P46" i="6"/>
  <c r="Q46" i="6"/>
  <c r="R46" i="6"/>
  <c r="S46" i="6"/>
  <c r="T46" i="6"/>
  <c r="N47" i="6"/>
  <c r="O47" i="6"/>
  <c r="P47" i="6"/>
  <c r="Q47" i="6"/>
  <c r="R47" i="6"/>
  <c r="S47" i="6"/>
  <c r="T47" i="6"/>
  <c r="N48" i="6"/>
  <c r="O48" i="6"/>
  <c r="P48" i="6"/>
  <c r="Q48" i="6"/>
  <c r="R48" i="6"/>
  <c r="S48" i="6"/>
  <c r="T48" i="6"/>
  <c r="N49" i="6"/>
  <c r="O49" i="6"/>
  <c r="P49" i="6"/>
  <c r="Q49" i="6"/>
  <c r="R49" i="6"/>
  <c r="S49" i="6"/>
  <c r="T49" i="6"/>
  <c r="N50" i="6"/>
  <c r="O50" i="6"/>
  <c r="P50" i="6"/>
  <c r="Q50" i="6"/>
  <c r="R50" i="6"/>
  <c r="S50" i="6"/>
  <c r="T50" i="6"/>
  <c r="N51" i="6"/>
  <c r="O51" i="6"/>
  <c r="P51" i="6"/>
  <c r="Q51" i="6"/>
  <c r="R51" i="6"/>
  <c r="S51" i="6"/>
  <c r="T51" i="6"/>
  <c r="N52" i="6"/>
  <c r="O52" i="6"/>
  <c r="P52" i="6"/>
  <c r="Q52" i="6"/>
  <c r="R52" i="6"/>
  <c r="S52" i="6"/>
  <c r="T52" i="6"/>
  <c r="N53" i="6"/>
  <c r="O53" i="6"/>
  <c r="P53" i="6"/>
  <c r="Q53" i="6"/>
  <c r="R53" i="6"/>
  <c r="S53" i="6"/>
  <c r="T53" i="6"/>
  <c r="N54" i="6"/>
  <c r="O54" i="6"/>
  <c r="P54" i="6"/>
  <c r="Q54" i="6"/>
  <c r="R54" i="6"/>
  <c r="S54" i="6"/>
  <c r="T54" i="6"/>
  <c r="N55" i="6"/>
  <c r="O55" i="6"/>
  <c r="P55" i="6"/>
  <c r="Q55" i="6"/>
  <c r="R55" i="6"/>
  <c r="S55" i="6"/>
  <c r="T55" i="6"/>
  <c r="N56" i="6"/>
  <c r="O56" i="6"/>
  <c r="P56" i="6"/>
  <c r="Q56" i="6"/>
  <c r="R56" i="6"/>
  <c r="S56" i="6"/>
  <c r="T56" i="6"/>
  <c r="N57" i="6"/>
  <c r="O57" i="6"/>
  <c r="P57" i="6"/>
  <c r="Q57" i="6"/>
  <c r="R57" i="6"/>
  <c r="S57" i="6"/>
  <c r="T57" i="6"/>
  <c r="N58" i="6"/>
  <c r="O58" i="6"/>
  <c r="P58" i="6"/>
  <c r="Q58" i="6"/>
  <c r="R58" i="6"/>
  <c r="S58" i="6"/>
  <c r="T58" i="6"/>
  <c r="N59" i="6"/>
  <c r="O59" i="6"/>
  <c r="P59" i="6"/>
  <c r="Q59" i="6"/>
  <c r="R59" i="6"/>
  <c r="S59" i="6"/>
  <c r="T59" i="6"/>
  <c r="N60" i="6"/>
  <c r="O60" i="6"/>
  <c r="P60" i="6"/>
  <c r="Q60" i="6"/>
  <c r="R60" i="6"/>
  <c r="S60" i="6"/>
  <c r="T60" i="6"/>
  <c r="N61" i="6"/>
  <c r="O61" i="6"/>
  <c r="P61" i="6"/>
  <c r="Q61" i="6"/>
  <c r="R61" i="6"/>
  <c r="S61" i="6"/>
  <c r="T61" i="6"/>
  <c r="N62" i="6"/>
  <c r="O62" i="6"/>
  <c r="P62" i="6"/>
  <c r="Q62" i="6"/>
  <c r="R62" i="6"/>
  <c r="S62" i="6"/>
  <c r="T62" i="6"/>
  <c r="N63" i="6"/>
  <c r="O63" i="6"/>
  <c r="P63" i="6"/>
  <c r="Q63" i="6"/>
  <c r="R63" i="6"/>
  <c r="S63" i="6"/>
  <c r="T63" i="6"/>
  <c r="N64" i="6"/>
  <c r="O64" i="6"/>
  <c r="P64" i="6"/>
  <c r="Q64" i="6"/>
  <c r="R64" i="6"/>
  <c r="S64" i="6"/>
  <c r="T64" i="6"/>
  <c r="N65" i="6"/>
  <c r="O65" i="6"/>
  <c r="P65" i="6"/>
  <c r="Q65" i="6"/>
  <c r="R65" i="6"/>
  <c r="S65" i="6"/>
  <c r="T65" i="6"/>
  <c r="N66" i="6"/>
  <c r="O66" i="6"/>
  <c r="P66" i="6"/>
  <c r="Q66" i="6"/>
  <c r="R66" i="6"/>
  <c r="S66" i="6"/>
  <c r="T66" i="6"/>
  <c r="N67" i="6"/>
  <c r="O67" i="6"/>
  <c r="P67" i="6"/>
  <c r="Q67" i="6"/>
  <c r="R67" i="6"/>
  <c r="S67" i="6"/>
  <c r="T67" i="6"/>
  <c r="N68" i="6"/>
  <c r="O68" i="6"/>
  <c r="P68" i="6"/>
  <c r="Q68" i="6"/>
  <c r="R68" i="6"/>
  <c r="S68" i="6"/>
  <c r="T68" i="6"/>
  <c r="N69" i="6"/>
  <c r="O69" i="6"/>
  <c r="P69" i="6"/>
  <c r="Q69" i="6"/>
  <c r="R69" i="6"/>
  <c r="S69" i="6"/>
  <c r="T69" i="6"/>
  <c r="N70" i="6"/>
  <c r="O70" i="6"/>
  <c r="P70" i="6"/>
  <c r="Q70" i="6"/>
  <c r="R70" i="6"/>
  <c r="S70" i="6"/>
  <c r="T70" i="6"/>
  <c r="N71" i="6"/>
  <c r="O71" i="6"/>
  <c r="P71" i="6"/>
  <c r="Q71" i="6"/>
  <c r="R71" i="6"/>
  <c r="S71" i="6"/>
  <c r="T71" i="6"/>
  <c r="N72" i="6"/>
  <c r="O72" i="6"/>
  <c r="P72" i="6"/>
  <c r="Q72" i="6"/>
  <c r="R72" i="6"/>
  <c r="S72" i="6"/>
  <c r="T72" i="6"/>
  <c r="N73" i="6"/>
  <c r="O73" i="6"/>
  <c r="P73" i="6"/>
  <c r="Q73" i="6"/>
  <c r="R73" i="6"/>
  <c r="S73" i="6"/>
  <c r="T73" i="6"/>
  <c r="N74" i="6"/>
  <c r="O74" i="6"/>
  <c r="P74" i="6"/>
  <c r="Q74" i="6"/>
  <c r="R74" i="6"/>
  <c r="S74" i="6"/>
  <c r="T74" i="6"/>
  <c r="N75" i="6"/>
  <c r="O75" i="6"/>
  <c r="P75" i="6"/>
  <c r="Q75" i="6"/>
  <c r="R75" i="6"/>
  <c r="S75" i="6"/>
  <c r="T75" i="6"/>
  <c r="N76" i="6"/>
  <c r="O76" i="6"/>
  <c r="P76" i="6"/>
  <c r="Q76" i="6"/>
  <c r="R76" i="6"/>
  <c r="S76" i="6"/>
  <c r="T76" i="6"/>
  <c r="N77" i="6"/>
  <c r="O77" i="6"/>
  <c r="P77" i="6"/>
  <c r="Q77" i="6"/>
  <c r="R77" i="6"/>
  <c r="S77" i="6"/>
  <c r="T77" i="6"/>
  <c r="N78" i="6"/>
  <c r="O78" i="6"/>
  <c r="P78" i="6"/>
  <c r="Q78" i="6"/>
  <c r="R78" i="6"/>
  <c r="S78" i="6"/>
  <c r="T78" i="6"/>
  <c r="N79" i="6"/>
  <c r="O79" i="6"/>
  <c r="P79" i="6"/>
  <c r="Q79" i="6"/>
  <c r="R79" i="6"/>
  <c r="S79" i="6"/>
  <c r="T79" i="6"/>
  <c r="N80" i="6"/>
  <c r="O80" i="6"/>
  <c r="P80" i="6"/>
  <c r="Q80" i="6"/>
  <c r="R80" i="6"/>
  <c r="S80" i="6"/>
  <c r="T80" i="6"/>
  <c r="N81" i="6"/>
  <c r="O81" i="6"/>
  <c r="P81" i="6"/>
  <c r="Q81" i="6"/>
  <c r="R81" i="6"/>
  <c r="S81" i="6"/>
  <c r="T81" i="6"/>
  <c r="N82" i="6"/>
  <c r="O82" i="6"/>
  <c r="P82" i="6"/>
  <c r="Q82" i="6"/>
  <c r="R82" i="6"/>
  <c r="S82" i="6"/>
  <c r="T82" i="6"/>
  <c r="N83" i="6"/>
  <c r="O83" i="6"/>
  <c r="P83" i="6"/>
  <c r="Q83" i="6"/>
  <c r="R83" i="6"/>
  <c r="S83" i="6"/>
  <c r="T83" i="6"/>
  <c r="N84" i="6"/>
  <c r="O84" i="6"/>
  <c r="P84" i="6"/>
  <c r="Q84" i="6"/>
  <c r="R84" i="6"/>
  <c r="S84" i="6"/>
  <c r="T84" i="6"/>
  <c r="N85" i="6"/>
  <c r="O85" i="6"/>
  <c r="P85" i="6"/>
  <c r="Q85" i="6"/>
  <c r="R85" i="6"/>
  <c r="S85" i="6"/>
  <c r="T85" i="6"/>
  <c r="N86" i="6"/>
  <c r="O86" i="6"/>
  <c r="P86" i="6"/>
  <c r="Q86" i="6"/>
  <c r="R86" i="6"/>
  <c r="S86" i="6"/>
  <c r="T86" i="6"/>
  <c r="N87" i="6"/>
  <c r="O87" i="6"/>
  <c r="P87" i="6"/>
  <c r="Q87" i="6"/>
  <c r="R87" i="6"/>
  <c r="S87" i="6"/>
  <c r="T87" i="6"/>
  <c r="N88" i="6"/>
  <c r="O88" i="6"/>
  <c r="P88" i="6"/>
  <c r="Q88" i="6"/>
  <c r="R88" i="6"/>
  <c r="S88" i="6"/>
  <c r="T88" i="6"/>
  <c r="N89" i="6"/>
  <c r="O89" i="6"/>
  <c r="P89" i="6"/>
  <c r="Q89" i="6"/>
  <c r="R89" i="6"/>
  <c r="S89" i="6"/>
  <c r="T89" i="6"/>
  <c r="N90" i="6"/>
  <c r="O90" i="6"/>
  <c r="P90" i="6"/>
  <c r="Q90" i="6"/>
  <c r="R90" i="6"/>
  <c r="S90" i="6"/>
  <c r="T90" i="6"/>
  <c r="N91" i="6"/>
  <c r="O91" i="6"/>
  <c r="P91" i="6"/>
  <c r="Q91" i="6"/>
  <c r="R91" i="6"/>
  <c r="S91" i="6"/>
  <c r="T91" i="6"/>
  <c r="N92" i="6"/>
  <c r="O92" i="6"/>
  <c r="P92" i="6"/>
  <c r="Q92" i="6"/>
  <c r="R92" i="6"/>
  <c r="S92" i="6"/>
  <c r="T92" i="6"/>
  <c r="N93" i="6"/>
  <c r="O93" i="6"/>
  <c r="P93" i="6"/>
  <c r="Q93" i="6"/>
  <c r="R93" i="6"/>
  <c r="S93" i="6"/>
  <c r="T93" i="6"/>
  <c r="N94" i="6"/>
  <c r="O94" i="6"/>
  <c r="P94" i="6"/>
  <c r="Q94" i="6"/>
  <c r="R94" i="6"/>
  <c r="S94" i="6"/>
  <c r="T94" i="6"/>
  <c r="N95" i="6"/>
  <c r="O95" i="6"/>
  <c r="P95" i="6"/>
  <c r="Q95" i="6"/>
  <c r="R95" i="6"/>
  <c r="S95" i="6"/>
  <c r="T95" i="6"/>
  <c r="N96" i="6"/>
  <c r="O96" i="6"/>
  <c r="P96" i="6"/>
  <c r="Q96" i="6"/>
  <c r="R96" i="6"/>
  <c r="S96" i="6"/>
  <c r="T96" i="6"/>
  <c r="N97" i="6"/>
  <c r="O97" i="6"/>
  <c r="P97" i="6"/>
  <c r="Q97" i="6"/>
  <c r="R97" i="6"/>
  <c r="S97" i="6"/>
  <c r="T97" i="6"/>
  <c r="N98" i="6"/>
  <c r="O98" i="6"/>
  <c r="P98" i="6"/>
  <c r="Q98" i="6"/>
  <c r="R98" i="6"/>
  <c r="S98" i="6"/>
  <c r="T98" i="6"/>
  <c r="N99" i="6"/>
  <c r="O99" i="6"/>
  <c r="P99" i="6"/>
  <c r="Q99" i="6"/>
  <c r="R99" i="6"/>
  <c r="S99" i="6"/>
  <c r="T99" i="6"/>
  <c r="N100" i="6"/>
  <c r="O100" i="6"/>
  <c r="P100" i="6"/>
  <c r="Q100" i="6"/>
  <c r="R100" i="6"/>
  <c r="S100" i="6"/>
  <c r="T100" i="6"/>
  <c r="N101" i="6"/>
  <c r="O101" i="6"/>
  <c r="P101" i="6"/>
  <c r="Q101" i="6"/>
  <c r="R101" i="6"/>
  <c r="S101" i="6"/>
  <c r="T101" i="6"/>
  <c r="N102" i="6"/>
  <c r="O102" i="6"/>
  <c r="P102" i="6"/>
  <c r="Q102" i="6"/>
  <c r="R102" i="6"/>
  <c r="S102" i="6"/>
  <c r="T102" i="6"/>
  <c r="N103" i="6"/>
  <c r="O103" i="6"/>
  <c r="P103" i="6"/>
  <c r="Q103" i="6"/>
  <c r="R103" i="6"/>
  <c r="S103" i="6"/>
  <c r="T103" i="6"/>
  <c r="N104" i="6"/>
  <c r="O104" i="6"/>
  <c r="P104" i="6"/>
  <c r="Q104" i="6"/>
  <c r="R104" i="6"/>
  <c r="S104" i="6"/>
  <c r="T104" i="6"/>
  <c r="N105" i="6"/>
  <c r="O105" i="6"/>
  <c r="P105" i="6"/>
  <c r="Q105" i="6"/>
  <c r="R105" i="6"/>
  <c r="S105" i="6"/>
  <c r="T105" i="6"/>
  <c r="N106" i="6"/>
  <c r="O106" i="6"/>
  <c r="P106" i="6"/>
  <c r="Q106" i="6"/>
  <c r="R106" i="6"/>
  <c r="S106" i="6"/>
  <c r="T106" i="6"/>
  <c r="N107" i="6"/>
  <c r="O107" i="6"/>
  <c r="P107" i="6"/>
  <c r="Q107" i="6"/>
  <c r="R107" i="6"/>
  <c r="S107" i="6"/>
  <c r="T107" i="6"/>
  <c r="N108" i="6"/>
  <c r="O108" i="6"/>
  <c r="P108" i="6"/>
  <c r="Q108" i="6"/>
  <c r="R108" i="6"/>
  <c r="S108" i="6"/>
  <c r="T108" i="6"/>
  <c r="N109" i="6"/>
  <c r="O109" i="6"/>
  <c r="P109" i="6"/>
  <c r="Q109" i="6"/>
  <c r="R109" i="6"/>
  <c r="S109" i="6"/>
  <c r="T109" i="6"/>
  <c r="N110" i="6"/>
  <c r="O110" i="6"/>
  <c r="P110" i="6"/>
  <c r="Q110" i="6"/>
  <c r="R110" i="6"/>
  <c r="S110" i="6"/>
  <c r="T110" i="6"/>
  <c r="N111" i="6"/>
  <c r="O111" i="6"/>
  <c r="P111" i="6"/>
  <c r="Q111" i="6"/>
  <c r="R111" i="6"/>
  <c r="S111" i="6"/>
  <c r="T111" i="6"/>
  <c r="N112" i="6"/>
  <c r="O112" i="6"/>
  <c r="P112" i="6"/>
  <c r="Q112" i="6"/>
  <c r="R112" i="6"/>
  <c r="S112" i="6"/>
  <c r="T112" i="6"/>
  <c r="N113" i="6"/>
  <c r="O113" i="6"/>
  <c r="P113" i="6"/>
  <c r="Q113" i="6"/>
  <c r="R113" i="6"/>
  <c r="S113" i="6"/>
  <c r="T113" i="6"/>
  <c r="N114" i="6"/>
  <c r="O114" i="6"/>
  <c r="P114" i="6"/>
  <c r="Q114" i="6"/>
  <c r="R114" i="6"/>
  <c r="S114" i="6"/>
  <c r="T114" i="6"/>
  <c r="N115" i="6"/>
  <c r="O115" i="6"/>
  <c r="P115" i="6"/>
  <c r="Q115" i="6"/>
  <c r="R115" i="6"/>
  <c r="S115" i="6"/>
  <c r="T115" i="6"/>
  <c r="N116" i="6"/>
  <c r="O116" i="6"/>
  <c r="P116" i="6"/>
  <c r="Q116" i="6"/>
  <c r="R116" i="6"/>
  <c r="S116" i="6"/>
  <c r="T116" i="6"/>
  <c r="N117" i="6"/>
  <c r="O117" i="6"/>
  <c r="P117" i="6"/>
  <c r="Q117" i="6"/>
  <c r="R117" i="6"/>
  <c r="S117" i="6"/>
  <c r="T117" i="6"/>
  <c r="N118" i="6"/>
  <c r="O118" i="6"/>
  <c r="P118" i="6"/>
  <c r="Q118" i="6"/>
  <c r="R118" i="6"/>
  <c r="S118" i="6"/>
  <c r="T118" i="6"/>
  <c r="N119" i="6"/>
  <c r="O119" i="6"/>
  <c r="P119" i="6"/>
  <c r="Q119" i="6"/>
  <c r="R119" i="6"/>
  <c r="S119" i="6"/>
  <c r="T119" i="6"/>
  <c r="N120" i="6"/>
  <c r="O120" i="6"/>
  <c r="P120" i="6"/>
  <c r="Q120" i="6"/>
  <c r="R120" i="6"/>
  <c r="S120" i="6"/>
  <c r="T120" i="6"/>
  <c r="N121" i="6"/>
  <c r="O121" i="6"/>
  <c r="P121" i="6"/>
  <c r="Q121" i="6"/>
  <c r="R121" i="6"/>
  <c r="S121" i="6"/>
  <c r="T121" i="6"/>
  <c r="N122" i="6"/>
  <c r="O122" i="6"/>
  <c r="P122" i="6"/>
  <c r="Q122" i="6"/>
  <c r="R122" i="6"/>
  <c r="S122" i="6"/>
  <c r="T122" i="6"/>
  <c r="N123" i="6"/>
  <c r="O123" i="6"/>
  <c r="P123" i="6"/>
  <c r="Q123" i="6"/>
  <c r="R123" i="6"/>
  <c r="S123" i="6"/>
  <c r="T123" i="6"/>
  <c r="N124" i="6"/>
  <c r="O124" i="6"/>
  <c r="P124" i="6"/>
  <c r="Q124" i="6"/>
  <c r="R124" i="6"/>
  <c r="S124" i="6"/>
  <c r="T124" i="6"/>
  <c r="N125" i="6"/>
  <c r="O125" i="6"/>
  <c r="P125" i="6"/>
  <c r="Q125" i="6"/>
  <c r="R125" i="6"/>
  <c r="S125" i="6"/>
  <c r="T125" i="6"/>
  <c r="N126" i="6"/>
  <c r="O126" i="6"/>
  <c r="P126" i="6"/>
  <c r="Q126" i="6"/>
  <c r="R126" i="6"/>
  <c r="S126" i="6"/>
  <c r="T126" i="6"/>
  <c r="N127" i="6"/>
  <c r="O127" i="6"/>
  <c r="P127" i="6"/>
  <c r="Q127" i="6"/>
  <c r="R127" i="6"/>
  <c r="S127" i="6"/>
  <c r="T127" i="6"/>
  <c r="N128" i="6"/>
  <c r="O128" i="6"/>
  <c r="P128" i="6"/>
  <c r="Q128" i="6"/>
  <c r="R128" i="6"/>
  <c r="S128" i="6"/>
  <c r="T128" i="6"/>
  <c r="N129" i="6"/>
  <c r="O129" i="6"/>
  <c r="P129" i="6"/>
  <c r="Q129" i="6"/>
  <c r="R129" i="6"/>
  <c r="S129" i="6"/>
  <c r="T129" i="6"/>
  <c r="N130" i="6"/>
  <c r="O130" i="6"/>
  <c r="P130" i="6"/>
  <c r="Q130" i="6"/>
  <c r="R130" i="6"/>
  <c r="S130" i="6"/>
  <c r="T130" i="6"/>
  <c r="N131" i="6"/>
  <c r="O131" i="6"/>
  <c r="P131" i="6"/>
  <c r="Q131" i="6"/>
  <c r="R131" i="6"/>
  <c r="S131" i="6"/>
  <c r="T131" i="6"/>
  <c r="N132" i="6"/>
  <c r="O132" i="6"/>
  <c r="P132" i="6"/>
  <c r="Q132" i="6"/>
  <c r="R132" i="6"/>
  <c r="S132" i="6"/>
  <c r="T132" i="6"/>
  <c r="N133" i="6"/>
  <c r="O133" i="6"/>
  <c r="P133" i="6"/>
  <c r="Q133" i="6"/>
  <c r="R133" i="6"/>
  <c r="S133" i="6"/>
  <c r="T133" i="6"/>
  <c r="N134" i="6"/>
  <c r="O134" i="6"/>
  <c r="P134" i="6"/>
  <c r="Q134" i="6"/>
  <c r="R134" i="6"/>
  <c r="S134" i="6"/>
  <c r="T134" i="6"/>
  <c r="N135" i="6"/>
  <c r="O135" i="6"/>
  <c r="P135" i="6"/>
  <c r="Q135" i="6"/>
  <c r="R135" i="6"/>
  <c r="S135" i="6"/>
  <c r="T135" i="6"/>
  <c r="N136" i="6"/>
  <c r="O136" i="6"/>
  <c r="P136" i="6"/>
  <c r="Q136" i="6"/>
  <c r="R136" i="6"/>
  <c r="S136" i="6"/>
  <c r="T136" i="6"/>
  <c r="N137" i="6"/>
  <c r="O137" i="6"/>
  <c r="P137" i="6"/>
  <c r="Q137" i="6"/>
  <c r="R137" i="6"/>
  <c r="S137" i="6"/>
  <c r="T137" i="6"/>
  <c r="N138" i="6"/>
  <c r="O138" i="6"/>
  <c r="P138" i="6"/>
  <c r="Q138" i="6"/>
  <c r="R138" i="6"/>
  <c r="S138" i="6"/>
  <c r="T138" i="6"/>
  <c r="N139" i="6"/>
  <c r="O139" i="6"/>
  <c r="P139" i="6"/>
  <c r="Q139" i="6"/>
  <c r="R139" i="6"/>
  <c r="S139" i="6"/>
  <c r="T139" i="6"/>
  <c r="N140" i="6"/>
  <c r="O140" i="6"/>
  <c r="P140" i="6"/>
  <c r="Q140" i="6"/>
  <c r="R140" i="6"/>
  <c r="S140" i="6"/>
  <c r="T140" i="6"/>
  <c r="N141" i="6"/>
  <c r="O141" i="6"/>
  <c r="P141" i="6"/>
  <c r="Q141" i="6"/>
  <c r="R141" i="6"/>
  <c r="S141" i="6"/>
  <c r="T141" i="6"/>
  <c r="N142" i="6"/>
  <c r="O142" i="6"/>
  <c r="P142" i="6"/>
  <c r="Q142" i="6"/>
  <c r="R142" i="6"/>
  <c r="S142" i="6"/>
  <c r="T142" i="6"/>
  <c r="N143" i="6"/>
  <c r="O143" i="6"/>
  <c r="P143" i="6"/>
  <c r="Q143" i="6"/>
  <c r="R143" i="6"/>
  <c r="S143" i="6"/>
  <c r="T143" i="6"/>
  <c r="N144" i="6"/>
  <c r="O144" i="6"/>
  <c r="P144" i="6"/>
  <c r="Q144" i="6"/>
  <c r="R144" i="6"/>
  <c r="S144" i="6"/>
  <c r="T144" i="6"/>
  <c r="N145" i="6"/>
  <c r="O145" i="6"/>
  <c r="P145" i="6"/>
  <c r="Q145" i="6"/>
  <c r="R145" i="6"/>
  <c r="S145" i="6"/>
  <c r="T145" i="6"/>
  <c r="N146" i="6"/>
  <c r="O146" i="6"/>
  <c r="P146" i="6"/>
  <c r="Q146" i="6"/>
  <c r="R146" i="6"/>
  <c r="S146" i="6"/>
  <c r="T146" i="6"/>
  <c r="N147" i="6"/>
  <c r="O147" i="6"/>
  <c r="P147" i="6"/>
  <c r="Q147" i="6"/>
  <c r="R147" i="6"/>
  <c r="S147" i="6"/>
  <c r="T147" i="6"/>
  <c r="N148" i="6"/>
  <c r="O148" i="6"/>
  <c r="P148" i="6"/>
  <c r="Q148" i="6"/>
  <c r="R148" i="6"/>
  <c r="S148" i="6"/>
  <c r="T148" i="6"/>
  <c r="N149" i="6"/>
  <c r="O149" i="6"/>
  <c r="P149" i="6"/>
  <c r="Q149" i="6"/>
  <c r="R149" i="6"/>
  <c r="S149" i="6"/>
  <c r="T149" i="6"/>
  <c r="N150" i="6"/>
  <c r="O150" i="6"/>
  <c r="P150" i="6"/>
  <c r="Q150" i="6"/>
  <c r="R150" i="6"/>
  <c r="S150" i="6"/>
  <c r="T150" i="6"/>
  <c r="N151" i="6"/>
  <c r="O151" i="6"/>
  <c r="P151" i="6"/>
  <c r="Q151" i="6"/>
  <c r="R151" i="6"/>
  <c r="S151" i="6"/>
  <c r="T151" i="6"/>
  <c r="N152" i="6"/>
  <c r="O152" i="6"/>
  <c r="P152" i="6"/>
  <c r="Q152" i="6"/>
  <c r="R152" i="6"/>
  <c r="S152" i="6"/>
  <c r="T152" i="6"/>
  <c r="N153" i="6"/>
  <c r="O153" i="6"/>
  <c r="P153" i="6"/>
  <c r="Q153" i="6"/>
  <c r="R153" i="6"/>
  <c r="S153" i="6"/>
  <c r="T153" i="6"/>
  <c r="N154" i="6"/>
  <c r="O154" i="6"/>
  <c r="P154" i="6"/>
  <c r="Q154" i="6"/>
  <c r="R154" i="6"/>
  <c r="S154" i="6"/>
  <c r="T154" i="6"/>
  <c r="N155" i="6"/>
  <c r="O155" i="6"/>
  <c r="P155" i="6"/>
  <c r="Q155" i="6"/>
  <c r="R155" i="6"/>
  <c r="S155" i="6"/>
  <c r="T155" i="6"/>
  <c r="N156" i="6"/>
  <c r="O156" i="6"/>
  <c r="P156" i="6"/>
  <c r="Q156" i="6"/>
  <c r="R156" i="6"/>
  <c r="S156" i="6"/>
  <c r="T156" i="6"/>
  <c r="N157" i="6"/>
  <c r="O157" i="6"/>
  <c r="P157" i="6"/>
  <c r="Q157" i="6"/>
  <c r="R157" i="6"/>
  <c r="S157" i="6"/>
  <c r="T157" i="6"/>
  <c r="N158" i="6"/>
  <c r="O158" i="6"/>
  <c r="P158" i="6"/>
  <c r="Q158" i="6"/>
  <c r="R158" i="6"/>
  <c r="S158" i="6"/>
  <c r="T158" i="6"/>
  <c r="N159" i="6"/>
  <c r="O159" i="6"/>
  <c r="P159" i="6"/>
  <c r="Q159" i="6"/>
  <c r="R159" i="6"/>
  <c r="S159" i="6"/>
  <c r="T159" i="6"/>
  <c r="N160" i="6"/>
  <c r="O160" i="6"/>
  <c r="P160" i="6"/>
  <c r="Q160" i="6"/>
  <c r="R160" i="6"/>
  <c r="S160" i="6"/>
  <c r="T160" i="6"/>
  <c r="N161" i="6"/>
  <c r="O161" i="6"/>
  <c r="P161" i="6"/>
  <c r="Q161" i="6"/>
  <c r="R161" i="6"/>
  <c r="S161" i="6"/>
  <c r="T161" i="6"/>
  <c r="N162" i="6"/>
  <c r="O162" i="6"/>
  <c r="P162" i="6"/>
  <c r="Q162" i="6"/>
  <c r="R162" i="6"/>
  <c r="S162" i="6"/>
  <c r="T162" i="6"/>
  <c r="N163" i="6"/>
  <c r="O163" i="6"/>
  <c r="P163" i="6"/>
  <c r="Q163" i="6"/>
  <c r="R163" i="6"/>
  <c r="S163" i="6"/>
  <c r="T163" i="6"/>
  <c r="N164" i="6"/>
  <c r="O164" i="6"/>
  <c r="P164" i="6"/>
  <c r="Q164" i="6"/>
  <c r="R164" i="6"/>
  <c r="S164" i="6"/>
  <c r="T164" i="6"/>
  <c r="N165" i="6"/>
  <c r="O165" i="6"/>
  <c r="P165" i="6"/>
  <c r="Q165" i="6"/>
  <c r="R165" i="6"/>
  <c r="S165" i="6"/>
  <c r="T165" i="6"/>
  <c r="N166" i="6"/>
  <c r="O166" i="6"/>
  <c r="P166" i="6"/>
  <c r="Q166" i="6"/>
  <c r="R166" i="6"/>
  <c r="S166" i="6"/>
  <c r="T166" i="6"/>
  <c r="N167" i="6"/>
  <c r="O167" i="6"/>
  <c r="P167" i="6"/>
  <c r="Q167" i="6"/>
  <c r="R167" i="6"/>
  <c r="S167" i="6"/>
  <c r="T167" i="6"/>
  <c r="N168" i="6"/>
  <c r="O168" i="6"/>
  <c r="P168" i="6"/>
  <c r="Q168" i="6"/>
  <c r="R168" i="6"/>
  <c r="S168" i="6"/>
  <c r="T168" i="6"/>
  <c r="N169" i="6"/>
  <c r="O169" i="6"/>
  <c r="P169" i="6"/>
  <c r="Q169" i="6"/>
  <c r="R169" i="6"/>
  <c r="S169" i="6"/>
  <c r="T169" i="6"/>
  <c r="N170" i="6"/>
  <c r="O170" i="6"/>
  <c r="P170" i="6"/>
  <c r="Q170" i="6"/>
  <c r="R170" i="6"/>
  <c r="S170" i="6"/>
  <c r="T170" i="6"/>
  <c r="N171" i="6"/>
  <c r="O171" i="6"/>
  <c r="P171" i="6"/>
  <c r="Q171" i="6"/>
  <c r="R171" i="6"/>
  <c r="S171" i="6"/>
  <c r="T171" i="6"/>
  <c r="N172" i="6"/>
  <c r="O172" i="6"/>
  <c r="P172" i="6"/>
  <c r="Q172" i="6"/>
  <c r="R172" i="6"/>
  <c r="S172" i="6"/>
  <c r="T172" i="6"/>
  <c r="N173" i="6"/>
  <c r="O173" i="6"/>
  <c r="P173" i="6"/>
  <c r="Q173" i="6"/>
  <c r="R173" i="6"/>
  <c r="S173" i="6"/>
  <c r="T173" i="6"/>
  <c r="N174" i="6"/>
  <c r="O174" i="6"/>
  <c r="P174" i="6"/>
  <c r="Q174" i="6"/>
  <c r="R174" i="6"/>
  <c r="S174" i="6"/>
  <c r="T174" i="6"/>
  <c r="N175" i="6"/>
  <c r="O175" i="6"/>
  <c r="P175" i="6"/>
  <c r="Q175" i="6"/>
  <c r="R175" i="6"/>
  <c r="S175" i="6"/>
  <c r="T175" i="6"/>
  <c r="N176" i="6"/>
  <c r="O176" i="6"/>
  <c r="P176" i="6"/>
  <c r="Q176" i="6"/>
  <c r="R176" i="6"/>
  <c r="S176" i="6"/>
  <c r="T176" i="6"/>
  <c r="N177" i="6"/>
  <c r="O177" i="6"/>
  <c r="P177" i="6"/>
  <c r="Q177" i="6"/>
  <c r="R177" i="6"/>
  <c r="S177" i="6"/>
  <c r="T177" i="6"/>
  <c r="N178" i="6"/>
  <c r="O178" i="6"/>
  <c r="P178" i="6"/>
  <c r="Q178" i="6"/>
  <c r="R178" i="6"/>
  <c r="S178" i="6"/>
  <c r="T178" i="6"/>
  <c r="N179" i="6"/>
  <c r="O179" i="6"/>
  <c r="P179" i="6"/>
  <c r="Q179" i="6"/>
  <c r="R179" i="6"/>
  <c r="S179" i="6"/>
  <c r="T179" i="6"/>
  <c r="N180" i="6"/>
  <c r="O180" i="6"/>
  <c r="P180" i="6"/>
  <c r="Q180" i="6"/>
  <c r="R180" i="6"/>
  <c r="S180" i="6"/>
  <c r="T180" i="6"/>
  <c r="N181" i="6"/>
  <c r="O181" i="6"/>
  <c r="P181" i="6"/>
  <c r="Q181" i="6"/>
  <c r="R181" i="6"/>
  <c r="S181" i="6"/>
  <c r="T181" i="6"/>
  <c r="N182" i="6"/>
  <c r="O182" i="6"/>
  <c r="P182" i="6"/>
  <c r="Q182" i="6"/>
  <c r="R182" i="6"/>
  <c r="S182" i="6"/>
  <c r="T182" i="6"/>
  <c r="N183" i="6"/>
  <c r="O183" i="6"/>
  <c r="P183" i="6"/>
  <c r="Q183" i="6"/>
  <c r="R183" i="6"/>
  <c r="S183" i="6"/>
  <c r="T183" i="6"/>
  <c r="N184" i="6"/>
  <c r="O184" i="6"/>
  <c r="P184" i="6"/>
  <c r="Q184" i="6"/>
  <c r="R184" i="6"/>
  <c r="S184" i="6"/>
  <c r="T184" i="6"/>
  <c r="N185" i="6"/>
  <c r="O185" i="6"/>
  <c r="P185" i="6"/>
  <c r="Q185" i="6"/>
  <c r="R185" i="6"/>
  <c r="S185" i="6"/>
  <c r="T185" i="6"/>
  <c r="N186" i="6"/>
  <c r="O186" i="6"/>
  <c r="P186" i="6"/>
  <c r="Q186" i="6"/>
  <c r="R186" i="6"/>
  <c r="S186" i="6"/>
  <c r="T186" i="6"/>
  <c r="N187" i="6"/>
  <c r="O187" i="6"/>
  <c r="P187" i="6"/>
  <c r="Q187" i="6"/>
  <c r="R187" i="6"/>
  <c r="S187" i="6"/>
  <c r="T187" i="6"/>
  <c r="N188" i="6"/>
  <c r="O188" i="6"/>
  <c r="P188" i="6"/>
  <c r="Q188" i="6"/>
  <c r="R188" i="6"/>
  <c r="S188" i="6"/>
  <c r="T188" i="6"/>
  <c r="N189" i="6"/>
  <c r="O189" i="6"/>
  <c r="P189" i="6"/>
  <c r="Q189" i="6"/>
  <c r="R189" i="6"/>
  <c r="S189" i="6"/>
  <c r="T189" i="6"/>
  <c r="N190" i="6"/>
  <c r="O190" i="6"/>
  <c r="P190" i="6"/>
  <c r="Q190" i="6"/>
  <c r="R190" i="6"/>
  <c r="S190" i="6"/>
  <c r="T190" i="6"/>
  <c r="N191" i="6"/>
  <c r="O191" i="6"/>
  <c r="P191" i="6"/>
  <c r="Q191" i="6"/>
  <c r="R191" i="6"/>
  <c r="S191" i="6"/>
  <c r="T191" i="6"/>
  <c r="N192" i="6"/>
  <c r="O192" i="6"/>
  <c r="P192" i="6"/>
  <c r="Q192" i="6"/>
  <c r="R192" i="6"/>
  <c r="S192" i="6"/>
  <c r="T192" i="6"/>
  <c r="N193" i="6"/>
  <c r="O193" i="6"/>
  <c r="P193" i="6"/>
  <c r="Q193" i="6"/>
  <c r="R193" i="6"/>
  <c r="S193" i="6"/>
  <c r="T193" i="6"/>
  <c r="N194" i="6"/>
  <c r="O194" i="6"/>
  <c r="P194" i="6"/>
  <c r="Q194" i="6"/>
  <c r="R194" i="6"/>
  <c r="S194" i="6"/>
  <c r="T194" i="6"/>
  <c r="N195" i="6"/>
  <c r="O195" i="6"/>
  <c r="P195" i="6"/>
  <c r="Q195" i="6"/>
  <c r="R195" i="6"/>
  <c r="S195" i="6"/>
  <c r="T195" i="6"/>
  <c r="N196" i="6"/>
  <c r="O196" i="6"/>
  <c r="P196" i="6"/>
  <c r="Q196" i="6"/>
  <c r="R196" i="6"/>
  <c r="S196" i="6"/>
  <c r="T196" i="6"/>
  <c r="N197" i="6"/>
  <c r="O197" i="6"/>
  <c r="P197" i="6"/>
  <c r="Q197" i="6"/>
  <c r="R197" i="6"/>
  <c r="S197" i="6"/>
  <c r="T197" i="6"/>
  <c r="N198" i="6"/>
  <c r="O198" i="6"/>
  <c r="P198" i="6"/>
  <c r="Q198" i="6"/>
  <c r="R198" i="6"/>
  <c r="S198" i="6"/>
  <c r="T198" i="6"/>
  <c r="N199" i="6"/>
  <c r="O199" i="6"/>
  <c r="P199" i="6"/>
  <c r="Q199" i="6"/>
  <c r="R199" i="6"/>
  <c r="S199" i="6"/>
  <c r="T199" i="6"/>
  <c r="N200" i="6"/>
  <c r="O200" i="6"/>
  <c r="P200" i="6"/>
  <c r="Q200" i="6"/>
  <c r="R200" i="6"/>
  <c r="S200" i="6"/>
  <c r="T200" i="6"/>
  <c r="N201" i="6"/>
  <c r="O201" i="6"/>
  <c r="P201" i="6"/>
  <c r="Q201" i="6"/>
  <c r="R201" i="6"/>
  <c r="S201" i="6"/>
  <c r="T201" i="6"/>
  <c r="N202" i="6"/>
  <c r="O202" i="6"/>
  <c r="P202" i="6"/>
  <c r="Q202" i="6"/>
  <c r="R202" i="6"/>
  <c r="S202" i="6"/>
  <c r="T202" i="6"/>
  <c r="N203" i="6"/>
  <c r="O203" i="6"/>
  <c r="P203" i="6"/>
  <c r="Q203" i="6"/>
  <c r="R203" i="6"/>
  <c r="S203" i="6"/>
  <c r="T203" i="6"/>
  <c r="N204" i="6"/>
  <c r="O204" i="6"/>
  <c r="P204" i="6"/>
  <c r="Q204" i="6"/>
  <c r="R204" i="6"/>
  <c r="S204" i="6"/>
  <c r="T204" i="6"/>
  <c r="N205" i="6"/>
  <c r="O205" i="6"/>
  <c r="P205" i="6"/>
  <c r="Q205" i="6"/>
  <c r="R205" i="6"/>
  <c r="S205" i="6"/>
  <c r="T205" i="6"/>
  <c r="N206" i="6"/>
  <c r="O206" i="6"/>
  <c r="P206" i="6"/>
  <c r="Q206" i="6"/>
  <c r="R206" i="6"/>
  <c r="S206" i="6"/>
  <c r="T206" i="6"/>
  <c r="N207" i="6"/>
  <c r="O207" i="6"/>
  <c r="P207" i="6"/>
  <c r="Q207" i="6"/>
  <c r="R207" i="6"/>
  <c r="S207" i="6"/>
  <c r="T207" i="6"/>
  <c r="N208" i="6"/>
  <c r="O208" i="6"/>
  <c r="P208" i="6"/>
  <c r="Q208" i="6"/>
  <c r="R208" i="6"/>
  <c r="S208" i="6"/>
  <c r="T208"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4" i="6"/>
  <c r="U51" i="6" l="1"/>
  <c r="U43" i="6"/>
  <c r="U27" i="6"/>
  <c r="U19" i="6"/>
  <c r="U11" i="6"/>
  <c r="U47" i="6"/>
  <c r="U31" i="6"/>
  <c r="U35" i="6"/>
  <c r="U175" i="6"/>
  <c r="U39" i="6"/>
  <c r="U23" i="6"/>
  <c r="U15" i="6"/>
  <c r="U7" i="6"/>
  <c r="U200" i="6"/>
  <c r="U190" i="6"/>
  <c r="U182" i="6"/>
  <c r="U160" i="6"/>
  <c r="U158" i="6"/>
  <c r="U156" i="6"/>
  <c r="U154" i="6"/>
  <c r="U152" i="6"/>
  <c r="U150" i="6"/>
  <c r="U148" i="6"/>
  <c r="U146" i="6"/>
  <c r="U144" i="6"/>
  <c r="U142" i="6"/>
  <c r="U140" i="6"/>
  <c r="U138" i="6"/>
  <c r="U136" i="6"/>
  <c r="U134" i="6"/>
  <c r="U132" i="6"/>
  <c r="U130" i="6"/>
  <c r="U128" i="6"/>
  <c r="U126" i="6"/>
  <c r="U124" i="6"/>
  <c r="U122" i="6"/>
  <c r="U120" i="6"/>
  <c r="U118" i="6"/>
  <c r="U116" i="6"/>
  <c r="U114" i="6"/>
  <c r="U112" i="6"/>
  <c r="U110" i="6"/>
  <c r="U108" i="6"/>
  <c r="U106" i="6"/>
  <c r="U104" i="6"/>
  <c r="U102" i="6"/>
  <c r="U100" i="6"/>
  <c r="U98" i="6"/>
  <c r="U96" i="6"/>
  <c r="U94" i="6"/>
  <c r="U92" i="6"/>
  <c r="U90" i="6"/>
  <c r="U88" i="6"/>
  <c r="U86" i="6"/>
  <c r="U84" i="6"/>
  <c r="U82" i="6"/>
  <c r="U80" i="6"/>
  <c r="U78" i="6"/>
  <c r="U76" i="6"/>
  <c r="U74" i="6"/>
  <c r="U72" i="6"/>
  <c r="U70" i="6"/>
  <c r="U68" i="6"/>
  <c r="U66" i="6"/>
  <c r="U64" i="6"/>
  <c r="U62" i="6"/>
  <c r="U58" i="6"/>
  <c r="U204" i="6"/>
  <c r="U202" i="6"/>
  <c r="U188" i="6"/>
  <c r="U186" i="6"/>
  <c r="U166" i="6"/>
  <c r="U164" i="6"/>
  <c r="U198" i="6"/>
  <c r="U196" i="6"/>
  <c r="U194" i="6"/>
  <c r="U184" i="6"/>
  <c r="U180" i="6"/>
  <c r="U178" i="6"/>
  <c r="U174" i="6"/>
  <c r="U162" i="6"/>
  <c r="U205" i="6"/>
  <c r="U201" i="6"/>
  <c r="U197" i="6"/>
  <c r="U193" i="6"/>
  <c r="U189" i="6"/>
  <c r="U185" i="6"/>
  <c r="U181" i="6"/>
  <c r="U177" i="6"/>
  <c r="U173" i="6"/>
  <c r="U169" i="6"/>
  <c r="U165" i="6"/>
  <c r="U161" i="6"/>
  <c r="U157" i="6"/>
  <c r="U153" i="6"/>
  <c r="U149" i="6"/>
  <c r="U145" i="6"/>
  <c r="U141" i="6"/>
  <c r="U137" i="6"/>
  <c r="U133" i="6"/>
  <c r="U129" i="6"/>
  <c r="U125" i="6"/>
  <c r="U121" i="6"/>
  <c r="U117" i="6"/>
  <c r="U113" i="6"/>
  <c r="U109" i="6"/>
  <c r="U105" i="6"/>
  <c r="U101" i="6"/>
  <c r="U97" i="6"/>
  <c r="U93" i="6"/>
  <c r="U89" i="6"/>
  <c r="U85" i="6"/>
  <c r="U81" i="6"/>
  <c r="U77" i="6"/>
  <c r="U73" i="6"/>
  <c r="U69" i="6"/>
  <c r="U65" i="6"/>
  <c r="U61" i="6"/>
  <c r="U57" i="6"/>
  <c r="U53" i="6"/>
  <c r="U49" i="6"/>
  <c r="U45" i="6"/>
  <c r="U41" i="6"/>
  <c r="U37" i="6"/>
  <c r="U33" i="6"/>
  <c r="U29" i="6"/>
  <c r="U25" i="6"/>
  <c r="U21" i="6"/>
  <c r="U17" i="6"/>
  <c r="U13" i="6"/>
  <c r="U9" i="6"/>
  <c r="U5" i="6"/>
  <c r="U203" i="6"/>
  <c r="U199" i="6"/>
  <c r="U195" i="6"/>
  <c r="U191" i="6"/>
  <c r="U187" i="6"/>
  <c r="U183" i="6"/>
  <c r="U179" i="6"/>
  <c r="U171" i="6"/>
  <c r="U167" i="6"/>
  <c r="U163" i="6"/>
  <c r="U159" i="6"/>
  <c r="U155" i="6"/>
  <c r="U151" i="6"/>
  <c r="U147" i="6"/>
  <c r="U143" i="6"/>
  <c r="U139" i="6"/>
  <c r="U135" i="6"/>
  <c r="U131" i="6"/>
  <c r="U127" i="6"/>
  <c r="U123" i="6"/>
  <c r="U119" i="6"/>
  <c r="U115" i="6"/>
  <c r="U111" i="6"/>
  <c r="U107" i="6"/>
  <c r="U103" i="6"/>
  <c r="U99" i="6"/>
  <c r="U95" i="6"/>
  <c r="U91" i="6"/>
  <c r="U87" i="6"/>
  <c r="U83" i="6"/>
  <c r="U79" i="6"/>
  <c r="U75" i="6"/>
  <c r="U71" i="6"/>
  <c r="U67" i="6"/>
  <c r="U63" i="6"/>
  <c r="U59" i="6"/>
  <c r="U55" i="6"/>
  <c r="U192" i="6"/>
  <c r="U176" i="6"/>
  <c r="U172" i="6"/>
  <c r="U170" i="6"/>
  <c r="U168" i="6"/>
  <c r="U60" i="6"/>
  <c r="U56" i="6"/>
  <c r="U54" i="6"/>
  <c r="U52" i="6"/>
  <c r="U50" i="6"/>
  <c r="U48" i="6"/>
  <c r="U46" i="6"/>
  <c r="U44" i="6"/>
  <c r="U42" i="6"/>
  <c r="U40" i="6"/>
  <c r="U38" i="6"/>
  <c r="U36" i="6"/>
  <c r="U34" i="6"/>
  <c r="U32" i="6"/>
  <c r="U30" i="6"/>
  <c r="U28" i="6"/>
  <c r="U26" i="6"/>
  <c r="U24" i="6"/>
  <c r="U22" i="6"/>
  <c r="U20" i="6"/>
  <c r="U18" i="6"/>
  <c r="U16" i="6"/>
  <c r="U14" i="6"/>
  <c r="U12" i="6"/>
  <c r="U10" i="6"/>
  <c r="U8" i="6"/>
  <c r="U6" i="6"/>
  <c r="U4" i="6"/>
  <c r="U207" i="6"/>
  <c r="U206" i="6"/>
  <c r="U208" i="6"/>
  <c r="P7" i="17"/>
  <c r="P8" i="17"/>
  <c r="R8" i="17"/>
  <c r="R7" i="17"/>
  <c r="P9" i="17" l="1"/>
  <c r="R5" i="17" l="1"/>
  <c r="P6" i="17"/>
  <c r="R6" i="17"/>
  <c r="R9" i="17" l="1"/>
</calcChain>
</file>

<file path=xl/sharedStrings.xml><?xml version="1.0" encoding="utf-8"?>
<sst xmlns="http://schemas.openxmlformats.org/spreadsheetml/2006/main" count="208" uniqueCount="83">
  <si>
    <t>SMP</t>
  </si>
  <si>
    <t>Butter</t>
  </si>
  <si>
    <t>WMP</t>
  </si>
  <si>
    <t>Cheddar</t>
  </si>
  <si>
    <t>Whey</t>
  </si>
  <si>
    <t>€/100kgs</t>
  </si>
  <si>
    <t>Weekly prices</t>
  </si>
  <si>
    <t>Monthly averages</t>
  </si>
  <si>
    <t>Edam</t>
  </si>
  <si>
    <t>Emmental</t>
  </si>
  <si>
    <t>Gouda</t>
  </si>
  <si>
    <t>€/tonne</t>
  </si>
  <si>
    <t>Price (€/tonne)</t>
  </si>
  <si>
    <t>Average cheese*</t>
  </si>
  <si>
    <t>Average cheese</t>
  </si>
  <si>
    <t>w/e (USDA)</t>
  </si>
  <si>
    <t>re-aligned averages to match EU report dates (USDA report dates out 1 week)</t>
  </si>
  <si>
    <t>EU reporting date (w/e)</t>
  </si>
  <si>
    <t>2018 data from 'EU historical prices' on mmo page</t>
  </si>
  <si>
    <t xml:space="preserve">https://ec.europa.eu/agriculture/market-observatory/milk_en </t>
  </si>
  <si>
    <t>Data from this week onwards sourced from EU MMO</t>
  </si>
  <si>
    <t/>
  </si>
  <si>
    <t>Month</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</si>
  <si>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</si>
  <si>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</si>
  <si>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</si>
  <si>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</si>
  <si>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</si>
  <si>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</si>
  <si>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</si>
  <si>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</si>
  <si>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</si>
  <si>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The Dutch Dairy Board stopped operations from December 2014. As of Oct 2018, data from 1 Jan 2012 onwards is sourced from the DG-Agri/EU MMO</t>
  </si>
  <si>
    <t>mi@ahdb.org.uk</t>
  </si>
  <si>
    <t>Avg. Cheese</t>
  </si>
  <si>
    <t>Data is subject to revision</t>
  </si>
  <si>
    <t>Annual change</t>
  </si>
  <si>
    <t>Monthly change</t>
  </si>
  <si>
    <t xml:space="preserve">Source: Milk Market Observatory
</t>
  </si>
  <si>
    <t>Notes</t>
  </si>
  <si>
    <t>*Simple average Emmental, Gouda, Edam and Cheddar prices</t>
  </si>
  <si>
    <r>
      <t>Units:</t>
    </r>
    <r>
      <rPr>
        <sz val="12"/>
        <color theme="1"/>
        <rFont val="Arial"/>
        <family val="2"/>
      </rPr>
      <t xml:space="preserve"> €/tonne</t>
    </r>
  </si>
  <si>
    <t>Head office address</t>
  </si>
  <si>
    <r>
      <t xml:space="preserve">Last updated: </t>
    </r>
    <r>
      <rPr>
        <sz val="12"/>
        <color theme="1"/>
        <rFont val="Arial"/>
        <family val="2"/>
      </rPr>
      <t>09/01/2020</t>
    </r>
  </si>
  <si>
    <t xml:space="preserve">EU (excluding UK) wholesale product prices  </t>
  </si>
  <si>
    <t xml:space="preserve">EU-28 wholesale product prices  </t>
  </si>
  <si>
    <t>EU-28 wholesale prices</t>
  </si>
  <si>
    <t>EU (ex UK) wholesale prices</t>
  </si>
  <si>
    <r>
      <rPr>
        <b/>
        <sz val="12"/>
        <color theme="1"/>
        <rFont val="Arial"/>
        <family val="2"/>
      </rPr>
      <t>Source</t>
    </r>
    <r>
      <rPr>
        <sz val="12"/>
        <color theme="1"/>
        <rFont val="Arial"/>
        <family val="2"/>
      </rPr>
      <t>: MMO</t>
    </r>
  </si>
  <si>
    <t>As of 1 February 2020 the MMO has changed its data reporting to EU (excluding UK). While the above table preserves the EU-28 figures, please see the 'EU (ex UK) monthly prices' sheet for the latest data, including historic data back to 2016</t>
  </si>
  <si>
    <t xml:space="preserve">As of the 1 February 2020, the MMO changes it's price calculations to be EU (excluding UK). This included revising data back to the start of 2016. Consequently, we have split the two data sets. </t>
  </si>
  <si>
    <t>*note: prices from Jan20 revised 25.09.20</t>
  </si>
  <si>
    <t>monthly prices updated in EU (ex UK) tab</t>
  </si>
  <si>
    <t>22 Feb-21 Mar</t>
  </si>
  <si>
    <t>24 May - 20 Jun</t>
  </si>
  <si>
    <t>26 Apr -23 May</t>
  </si>
  <si>
    <t>22 Mar - 25 Apr</t>
  </si>
  <si>
    <t>ex rate</t>
  </si>
  <si>
    <t>w/b</t>
  </si>
  <si>
    <t>reporting period</t>
  </si>
  <si>
    <t>21Jun - 18 Jul</t>
  </si>
  <si>
    <t>23Aug-19Sep</t>
  </si>
  <si>
    <t>20Sep-17Oct</t>
  </si>
  <si>
    <t>25Oct-21Nov</t>
  </si>
  <si>
    <t>22Nov-19Dec</t>
  </si>
  <si>
    <t>1.1779 from 22Nov-15Dec (18 days), 1.1788 16Dec and 1.1736 17Dec</t>
  </si>
  <si>
    <t>27Dec -10Jan</t>
  </si>
  <si>
    <t>(DWS includes w/e Jan23 but data not avail)</t>
  </si>
  <si>
    <t>scroll down to EU historical series and download EU historical prices</t>
  </si>
  <si>
    <t>23Jan - 20Feb</t>
  </si>
  <si>
    <t>28Feb-20Mar</t>
  </si>
  <si>
    <t>I updated this but then actually just put the sum into the spreadsheet - KJ</t>
  </si>
  <si>
    <t>28Mar-22Apr ex rate)</t>
  </si>
  <si>
    <t>25Apr-20 May ex rate</t>
  </si>
  <si>
    <t>July</t>
  </si>
  <si>
    <t>22 Aug - 23 Sep</t>
  </si>
  <si>
    <t>25 Jul - 19 Aug</t>
  </si>
  <si>
    <t>w/e</t>
  </si>
  <si>
    <t>N</t>
  </si>
  <si>
    <t>M:\Exchange Rates</t>
  </si>
  <si>
    <t>ex-rate</t>
  </si>
  <si>
    <t xml:space="preserve"> ©Agriculture and Horticulture Development Board 2026. All rights reserved.</t>
  </si>
  <si>
    <r>
      <rPr>
        <b/>
        <sz val="12"/>
        <color theme="1"/>
        <rFont val="Arial"/>
        <family val="2"/>
      </rPr>
      <t>Last updated: 16</t>
    </r>
    <r>
      <rPr>
        <sz val="12"/>
        <color theme="1"/>
        <rFont val="Arial"/>
        <family val="2"/>
      </rPr>
      <t>/06/2026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</si>
</sst>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
    <numFmt numFmtId="166" formatCode="0.0000"/>
    <numFmt numFmtId="167" formatCode="_-* #,##0\ _D_M_-;\-* #,##0\ _D_M_-;_-* &quot;-&quot;\ _D_M_-;_-@_-"/>
    <numFmt numFmtId="168" formatCode="_-* #,##0.00\ _D_M_-;\-* #,##0.00\ _D_M_-;_-* &quot;-&quot;??\ _D_M_-;_-@_-"/>
    <numFmt numFmtId="169" formatCode="_-* #,##0\ &quot;DM&quot;_-;\-* #,##0\ &quot;DM&quot;_-;_-* &quot;-&quot;\ &quot;DM&quot;_-;_-@_-"/>
    <numFmt numFmtId="170" formatCode="_-* #,##0.00\ &quot;DM&quot;_-;\-* #,##0.00\ &quot;DM&quot;_-;_-* &quot;-&quot;??\ &quot;DM&quot;_-;_-@_-"/>
    <numFmt numFmtId="171" formatCode="0.0"/>
    <numFmt numFmtId="172" formatCode="0.000"/>
  </numFmts>
  <fonts count="57">
    <font>
      <sz val="11"/>
      <color theme="1"/>
      <name val="Calibri"/>
      <family val="2"/>
      <scheme val="minor"/>
    </font>
    <font>
      <sz val="11"/>
      <color theme="1"/>
      <name val="Calibri"/>
      <family val="2"/>
      <scheme val="minor"/>
    </font>
    <font>
      <i/>
      <sz val="11"/>
      <color theme="1"/>
      <name val="Calibri"/>
      <family val="2"/>
      <scheme val="minor"/>
    </font>
    <font>
      <u/>
      <sz val="11"/>
      <color theme="10"/>
      <name val="Calibri"/>
      <family val="2"/>
      <scheme val="minor"/>
    </font>
    <font>
      <sz val="10"/>
      <color theme="1"/>
      <name val="Arial"/>
      <family val="2"/>
    </font>
    <font>
      <sz val="11"/>
      <color rgb="FFFF0000"/>
      <name val="Calibri"/>
      <family val="2"/>
      <scheme val="minor"/>
    </font>
    <font>
      <sz val="9"/>
      <color rgb="FFFF0000"/>
      <name val="Calibri"/>
      <family val="2"/>
      <scheme val="minor"/>
    </font>
    <font>
      <sz val="10"/>
      <name val="Arial"/>
      <family val="2"/>
    </font>
    <font>
      <i/>
      <u/>
      <sz val="11"/>
      <color theme="10"/>
      <name val="Calibri"/>
      <family val="2"/>
      <scheme val="minor"/>
    </font>
    <font>
      <i/>
      <sz val="11"/>
      <color rgb="FFFF0000"/>
      <name val="Calibri"/>
      <family val="2"/>
      <scheme val="minor"/>
    </font>
    <font>
      <sz val="10"/>
      <name val="Arial"/>
      <family val="2"/>
    </font>
    <font>
      <sz val="10"/>
      <name val="Times New Roman"/>
      <family val="1"/>
    </font>
    <font>
      <sz val="10"/>
      <name val="Arial"/>
      <family val="2"/>
    </font>
    <font>
      <sz val="10"/>
      <name val="Arial"/>
      <family val="2"/>
    </font>
    <font>
      <u/>
      <sz val="10"/>
      <color indexed="12"/>
      <name val="Arial"/>
      <family val="2"/>
    </font>
    <font>
      <sz val="9"/>
      <name val="Arial"/>
      <family val="2"/>
    </font>
    <font>
      <b/>
      <sz val="9"/>
      <name val="Arial"/>
      <family val="2"/>
    </font>
    <font>
      <u/>
      <sz val="7.5"/>
      <color theme="10"/>
      <name val="Arial"/>
      <family val="2"/>
    </font>
    <font>
      <sz val="10"/>
      <name val="Arial"/>
      <family val="2"/>
    </font>
    <font>
      <b/>
      <sz val="12"/>
      <color theme="4"/>
      <name val="Arial (Body)_x0000_"/>
    </font>
    <font>
      <sz val="12"/>
      <color theme="1"/>
      <name val="Calibri"/>
      <family val="2"/>
      <scheme val="minor"/>
    </font>
    <font>
      <sz val="12"/>
      <color theme="1"/>
      <name val="Arial"/>
      <family val="2"/>
    </font>
    <font>
      <b/>
      <sz val="12"/>
      <color theme="1"/>
      <name val="Arial"/>
      <family val="2"/>
    </font>
    <font>
      <b/>
      <sz val="12"/>
      <color theme="0"/>
      <name val="Arial"/>
      <family val="2"/>
    </font>
    <font>
      <sz val="12"/>
      <color rgb="FFFF0000"/>
      <name val="Calibri"/>
      <family val="2"/>
      <scheme val="minor"/>
    </font>
    <font>
      <sz val="12"/>
      <name val="Calibri"/>
      <family val="2"/>
      <scheme val="minor"/>
    </font>
    <font>
      <b/>
      <sz val="12"/>
      <color rgb="FF95C11F"/>
      <name val="Arial"/>
      <family val="2"/>
    </font>
    <font>
      <b/>
      <sz val="14"/>
      <color theme="1"/>
      <name val="Arial"/>
      <family val="2"/>
    </font>
    <font>
      <b/>
      <sz val="13.5"/>
      <color theme="0"/>
      <name val="Arial"/>
      <family val="2"/>
    </font>
    <font>
      <sz val="13.5"/>
      <color theme="1"/>
      <name val="Arial"/>
      <family val="2"/>
    </font>
    <font>
      <sz val="10"/>
      <color theme="1"/>
      <name val="Calibri"/>
      <family val="2"/>
      <scheme val="minor"/>
    </font>
    <font>
      <sz val="10"/>
      <color rgb="FF000000"/>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6"/>
      <color theme="4"/>
      <name val="Arial (Body)_x0000_"/>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6"/>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name val="Calibri"/>
      <family val="2"/>
      <scheme val="minor"/>
    </font>
    <font>
      <sz val="10"/>
      <name val="Arial"/>
    </font>
  </fonts>
  <fills count="22">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AFA8E"/>
        <bgColor indexed="64"/>
      </patternFill>
    </fill>
    <fill>
      <patternFill patternType="solid">
        <fgColor rgb="FFFFBA75"/>
        <bgColor indexed="64"/>
      </patternFill>
    </fill>
    <fill>
      <patternFill patternType="solid">
        <fgColor rgb="FFBEFEF6"/>
        <bgColor indexed="64"/>
      </patternFill>
    </fill>
    <fill>
      <patternFill patternType="solid">
        <fgColor rgb="FFFDBFDE"/>
        <bgColor indexed="64"/>
      </patternFill>
    </fill>
    <fill>
      <patternFill patternType="solid">
        <fgColor theme="0"/>
        <bgColor indexed="64"/>
      </patternFill>
    </fill>
    <fill>
      <patternFill patternType="solid">
        <fgColor indexed="35"/>
        <bgColor indexed="64"/>
      </patternFill>
    </fill>
    <fill>
      <patternFill patternType="solid">
        <fgColor rgb="FF0090D3"/>
        <bgColor indexed="64"/>
      </patternFill>
    </fill>
    <fill>
      <patternFill patternType="solid">
        <fgColor rgb="FF61BAE8"/>
        <bgColor indexed="64"/>
      </patternFill>
    </fill>
    <fill>
      <patternFill patternType="solid">
        <fgColor rgb="FFDFEFFB"/>
        <bgColor indexed="64"/>
      </patternFill>
    </fill>
    <fill>
      <patternFill patternType="solid">
        <fgColor rgb="FFBBDDF5"/>
        <bgColor indexed="64"/>
      </patternFill>
    </fill>
    <fill>
      <patternFill patternType="solid">
        <fgColor rgb="FFFFFF00"/>
        <bgColor indexed="64"/>
      </patternFill>
    </fill>
    <fill>
      <patternFill patternType="solid">
        <fgColor rgb="FFFFC000"/>
        <bgColor indexed="64"/>
      </patternFill>
    </fill>
  </fills>
  <borders count="11">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s>
  <cellStyleXfs count="63">
    <xf numFmtId="0" fontId="0" fillId="0" borderId="0"/>
    <xf numFmtId="43"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7" fillId="0" borderId="0"/>
    <xf numFmtId="0" fontId="10" fillId="0" borderId="0"/>
    <xf numFmtId="0" fontId="11" fillId="0" borderId="0"/>
    <xf numFmtId="0" fontId="12" fillId="0" borderId="0"/>
    <xf numFmtId="0" fontId="13" fillId="0" borderId="0"/>
    <xf numFmtId="167" fontId="13" fillId="0" borderId="0" applyFont="0" applyFill="0" applyBorder="0" applyAlignment="0" applyProtection="0"/>
    <xf numFmtId="168" fontId="13" fillId="0" borderId="0" applyFont="0" applyFill="0" applyBorder="0" applyAlignment="0" applyProtection="0"/>
    <xf numFmtId="2" fontId="7" fillId="0" borderId="0" applyFont="0" applyFill="0" applyBorder="0" applyAlignment="0" applyProtection="0"/>
    <xf numFmtId="0" fontId="14" fillId="0" borderId="0" applyNumberFormat="0" applyFill="0" applyBorder="0" applyAlignment="0" applyProtection="0">
      <alignment vertical="top"/>
      <protection locked="0"/>
    </xf>
    <xf numFmtId="0" fontId="7" fillId="0" borderId="0"/>
    <xf numFmtId="9" fontId="13" fillId="0" borderId="0" applyFont="0" applyFill="0" applyBorder="0" applyAlignment="0" applyProtection="0"/>
    <xf numFmtId="3" fontId="15" fillId="15" borderId="1" applyNumberFormat="0" applyFont="0" applyBorder="0" applyAlignment="0" applyProtection="0">
      <alignment horizontal="right"/>
    </xf>
    <xf numFmtId="0" fontId="16" fillId="0" borderId="0" applyNumberFormat="0" applyFill="0" applyBorder="0" applyAlignment="0" applyProtection="0"/>
    <xf numFmtId="0" fontId="15" fillId="0" borderId="0" applyNumberForma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0" fontId="7" fillId="0" borderId="0"/>
    <xf numFmtId="0" fontId="17" fillId="0" borderId="0" applyNumberFormat="0" applyFill="0" applyBorder="0" applyAlignment="0" applyProtection="0">
      <alignment vertical="top"/>
      <protection locked="0"/>
    </xf>
    <xf numFmtId="0" fontId="18" fillId="0" borderId="0"/>
    <xf numFmtId="4" fontId="30" fillId="0" borderId="0">
      <alignment horizontal="left" vertical="top"/>
    </xf>
    <xf numFmtId="0" fontId="31" fillId="0" borderId="0"/>
    <xf numFmtId="39" fontId="33" fillId="0" borderId="0" applyFill="0" applyBorder="0" applyAlignment="0" applyProtection="0"/>
    <xf numFmtId="0" fontId="38" fillId="0" borderId="0"/>
    <xf numFmtId="0" fontId="39" fillId="0" borderId="0"/>
    <xf numFmtId="0" fontId="40" fillId="0" borderId="0"/>
    <xf numFmtId="0" fontId="41" fillId="0" borderId="0"/>
    <xf numFmtId="9" fontId="7" fillId="0" borderId="0" applyFont="0" applyFill="0" applyBorder="0" applyAlignment="0" applyProtection="0"/>
    <xf numFmtId="0" fontId="42" fillId="0" borderId="0"/>
    <xf numFmtId="0" fontId="43" fillId="0" borderId="0"/>
    <xf numFmtId="0" fontId="45" fillId="0" borderId="0"/>
    <xf numFmtId="0" fontId="46" fillId="0" borderId="0"/>
    <xf numFmtId="0" fontId="47" fillId="0" borderId="0"/>
    <xf numFmtId="0" fontId="48" fillId="0" borderId="0"/>
    <xf numFmtId="0" fontId="49" fillId="0" borderId="0"/>
    <xf numFmtId="0" fontId="50" fillId="0" borderId="0"/>
    <xf numFmtId="0" fontId="51" fillId="0" borderId="0"/>
    <xf numFmtId="0" fontId="52" fillId="0" borderId="0"/>
    <xf numFmtId="0" fontId="53" fillId="0" borderId="0"/>
    <xf numFmtId="0" fontId="54" fillId="0" borderId="0"/>
    <xf numFmtId="43" fontId="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6" fillId="0" borderId="0"/>
  </cellStyleXfs>
  <cellXfs count="158">
    <xf numFmtId="0" fontId="0" fillId="0" borderId="0" xfId="0"/>
    <xf numFmtId="15" fontId="0" fillId="0" borderId="0" xfId="0" applyNumberFormat="1"/>
    <xf numFmtId="17" fontId="0" fillId="0" borderId="0" xfId="0" applyNumberFormat="1"/>
    <xf numFmtId="15" fontId="0" fillId="2" borderId="0" xfId="0" applyNumberFormat="1" applyFill="1"/>
    <xf numFmtId="0" fontId="0" fillId="2" borderId="0" xfId="0" applyFill="1"/>
    <xf numFmtId="15" fontId="0" fillId="3" borderId="0" xfId="0" applyNumberFormat="1" applyFill="1"/>
    <xf numFmtId="0" fontId="0" fillId="3" borderId="0" xfId="0" applyFill="1"/>
    <xf numFmtId="15" fontId="0" fillId="4" borderId="0" xfId="0" applyNumberFormat="1" applyFill="1"/>
    <xf numFmtId="0" fontId="0" fillId="4" borderId="0" xfId="0" applyFill="1"/>
    <xf numFmtId="15" fontId="0" fillId="5" borderId="0" xfId="0" applyNumberFormat="1" applyFill="1"/>
    <xf numFmtId="0" fontId="0" fillId="5" borderId="0" xfId="0" applyFill="1"/>
    <xf numFmtId="15" fontId="0" fillId="6" borderId="0" xfId="0" applyNumberFormat="1" applyFill="1"/>
    <xf numFmtId="0" fontId="0" fillId="6" borderId="0" xfId="0" applyFill="1"/>
    <xf numFmtId="15" fontId="0" fillId="7" borderId="0" xfId="0" applyNumberFormat="1" applyFill="1"/>
    <xf numFmtId="0" fontId="0" fillId="7" borderId="0" xfId="0" applyFill="1"/>
    <xf numFmtId="15" fontId="0" fillId="8" borderId="0" xfId="0" applyNumberFormat="1" applyFill="1"/>
    <xf numFmtId="0" fontId="0" fillId="8" borderId="0" xfId="0" applyFill="1"/>
    <xf numFmtId="15" fontId="0" fillId="9" borderId="0" xfId="0" applyNumberFormat="1" applyFill="1"/>
    <xf numFmtId="0" fontId="0" fillId="9" borderId="0" xfId="0" applyFill="1"/>
    <xf numFmtId="15" fontId="0" fillId="10" borderId="0" xfId="0" applyNumberFormat="1" applyFill="1"/>
    <xf numFmtId="0" fontId="0" fillId="10" borderId="0" xfId="0" applyFill="1"/>
    <xf numFmtId="15" fontId="0" fillId="11" borderId="0" xfId="0" applyNumberFormat="1" applyFill="1"/>
    <xf numFmtId="0" fontId="0" fillId="11" borderId="0" xfId="0" applyFill="1"/>
    <xf numFmtId="15" fontId="0" fillId="12" borderId="0" xfId="0" applyNumberFormat="1" applyFill="1"/>
    <xf numFmtId="0" fontId="0" fillId="12" borderId="0" xfId="0" applyFill="1"/>
    <xf numFmtId="15" fontId="0" fillId="13" borderId="0" xfId="0" applyNumberFormat="1" applyFill="1"/>
    <xf numFmtId="0" fontId="0" fillId="13" borderId="0" xfId="0" applyFill="1"/>
    <xf numFmtId="15" fontId="0" fillId="0" borderId="0" xfId="0" applyNumberFormat="1" applyAlignment="1">
      <alignment vertical="center"/>
    </xf>
    <xf numFmtId="164" fontId="0" fillId="0" borderId="0" xfId="1" applyNumberFormat="1" applyFont="1"/>
    <xf numFmtId="164" fontId="1" fillId="0" borderId="0" xfId="1" applyNumberFormat="1" applyFont="1"/>
    <xf numFmtId="1" fontId="0" fillId="0" borderId="0" xfId="0" applyNumberFormat="1"/>
    <xf numFmtId="0" fontId="0" fillId="14" borderId="0" xfId="0" applyFill="1"/>
    <xf numFmtId="0" fontId="4" fillId="14" borderId="0" xfId="0" applyFont="1" applyFill="1"/>
    <xf numFmtId="15" fontId="0" fillId="14" borderId="0" xfId="0" applyNumberFormat="1" applyFill="1" applyAlignment="1">
      <alignment horizontal="center"/>
    </xf>
    <xf numFmtId="0" fontId="0" fillId="14" borderId="0" xfId="0" applyFill="1" applyAlignment="1">
      <alignment horizontal="center"/>
    </xf>
    <xf numFmtId="164" fontId="0" fillId="14" borderId="0" xfId="1" applyNumberFormat="1" applyFont="1" applyFill="1" applyAlignment="1">
      <alignment horizontal="center"/>
    </xf>
    <xf numFmtId="164" fontId="0" fillId="9" borderId="0" xfId="0" applyNumberFormat="1" applyFill="1"/>
    <xf numFmtId="17" fontId="5" fillId="0" borderId="0" xfId="0" applyNumberFormat="1" applyFont="1"/>
    <xf numFmtId="164" fontId="5" fillId="0" borderId="0" xfId="1" applyNumberFormat="1" applyFont="1"/>
    <xf numFmtId="2" fontId="0" fillId="0" borderId="0" xfId="0" applyNumberFormat="1"/>
    <xf numFmtId="15" fontId="2" fillId="0" borderId="0" xfId="0" applyNumberFormat="1" applyFont="1"/>
    <xf numFmtId="0" fontId="8" fillId="0" borderId="0" xfId="2" applyFont="1"/>
    <xf numFmtId="0" fontId="9" fillId="0" borderId="0" xfId="0" applyFont="1"/>
    <xf numFmtId="1" fontId="0" fillId="0" borderId="0" xfId="3" applyNumberFormat="1" applyFont="1" applyFill="1"/>
    <xf numFmtId="0" fontId="0" fillId="14" borderId="0" xfId="0" applyFill="1" applyAlignment="1">
      <alignment horizontal="left"/>
    </xf>
    <xf numFmtId="171" fontId="0" fillId="0" borderId="0" xfId="0" applyNumberFormat="1"/>
    <xf numFmtId="3" fontId="0" fillId="14" borderId="0" xfId="0" applyNumberFormat="1" applyFill="1"/>
    <xf numFmtId="166" fontId="0" fillId="0" borderId="0" xfId="0" applyNumberFormat="1"/>
    <xf numFmtId="0" fontId="19" fillId="14" borderId="0" xfId="0" applyFont="1" applyFill="1" applyAlignment="1">
      <alignment horizontal="left"/>
    </xf>
    <xf numFmtId="0" fontId="20" fillId="14" borderId="0" xfId="0" applyFont="1" applyFill="1"/>
    <xf numFmtId="17" fontId="22" fillId="14" borderId="0" xfId="13" applyNumberFormat="1" applyFont="1" applyFill="1"/>
    <xf numFmtId="164" fontId="20" fillId="14" borderId="0" xfId="1" applyNumberFormat="1" applyFont="1" applyFill="1"/>
    <xf numFmtId="165" fontId="20" fillId="14" borderId="0" xfId="3" applyNumberFormat="1" applyFont="1" applyFill="1"/>
    <xf numFmtId="17" fontId="20" fillId="14" borderId="0" xfId="0" applyNumberFormat="1" applyFont="1" applyFill="1"/>
    <xf numFmtId="164" fontId="20" fillId="14" borderId="0" xfId="0" applyNumberFormat="1" applyFont="1" applyFill="1"/>
    <xf numFmtId="164" fontId="20" fillId="0" borderId="0" xfId="1" applyNumberFormat="1" applyFont="1" applyFill="1"/>
    <xf numFmtId="0" fontId="20" fillId="0" borderId="0" xfId="0" applyFont="1"/>
    <xf numFmtId="1" fontId="24" fillId="14" borderId="0" xfId="1" applyNumberFormat="1" applyFont="1" applyFill="1"/>
    <xf numFmtId="1" fontId="24" fillId="14" borderId="0" xfId="0" applyNumberFormat="1" applyFont="1" applyFill="1"/>
    <xf numFmtId="43" fontId="25" fillId="14" borderId="0" xfId="0" applyNumberFormat="1" applyFont="1" applyFill="1"/>
    <xf numFmtId="164" fontId="25" fillId="14" borderId="0" xfId="0" applyNumberFormat="1" applyFont="1" applyFill="1"/>
    <xf numFmtId="164" fontId="25" fillId="14" borderId="0" xfId="1" applyNumberFormat="1" applyFont="1" applyFill="1"/>
    <xf numFmtId="0" fontId="25" fillId="14" borderId="0" xfId="0" applyFont="1" applyFill="1"/>
    <xf numFmtId="0" fontId="26" fillId="14" borderId="0" xfId="20" applyFont="1" applyFill="1" applyAlignment="1">
      <alignment vertical="center"/>
    </xf>
    <xf numFmtId="166" fontId="25" fillId="14" borderId="0" xfId="0" applyNumberFormat="1" applyFont="1" applyFill="1"/>
    <xf numFmtId="166" fontId="20" fillId="14" borderId="0" xfId="0" applyNumberFormat="1" applyFont="1" applyFill="1"/>
    <xf numFmtId="0" fontId="21" fillId="14" borderId="0" xfId="0" applyFont="1" applyFill="1" applyAlignment="1">
      <alignment horizontal="left" vertical="center"/>
    </xf>
    <xf numFmtId="0" fontId="22" fillId="14" borderId="0" xfId="0" applyFont="1" applyFill="1" applyAlignment="1">
      <alignment horizontal="left" vertical="center"/>
    </xf>
    <xf numFmtId="0" fontId="27" fillId="14" borderId="0" xfId="0" applyFont="1" applyFill="1"/>
    <xf numFmtId="0" fontId="28" fillId="16" borderId="0" xfId="0" applyFont="1" applyFill="1"/>
    <xf numFmtId="17" fontId="28" fillId="16" borderId="0" xfId="0" applyNumberFormat="1" applyFont="1" applyFill="1" applyAlignment="1">
      <alignment horizontal="center"/>
    </xf>
    <xf numFmtId="0" fontId="28" fillId="16" borderId="0" xfId="0" applyFont="1" applyFill="1" applyAlignment="1">
      <alignment horizontal="center" wrapText="1"/>
    </xf>
    <xf numFmtId="0" fontId="29" fillId="18" borderId="0" xfId="0" applyFont="1" applyFill="1"/>
    <xf numFmtId="3" fontId="29" fillId="18" borderId="0" xfId="0" applyNumberFormat="1" applyFont="1" applyFill="1" applyAlignment="1">
      <alignment horizontal="right"/>
    </xf>
    <xf numFmtId="165" fontId="29" fillId="18" borderId="0" xfId="3" applyNumberFormat="1" applyFont="1" applyFill="1" applyBorder="1" applyAlignment="1">
      <alignment horizontal="right"/>
    </xf>
    <xf numFmtId="3" fontId="29" fillId="19" borderId="0" xfId="0" applyNumberFormat="1" applyFont="1" applyFill="1" applyAlignment="1">
      <alignment horizontal="left"/>
    </xf>
    <xf numFmtId="3" fontId="29" fillId="19" borderId="0" xfId="0" applyNumberFormat="1" applyFont="1" applyFill="1" applyAlignment="1">
      <alignment horizontal="right"/>
    </xf>
    <xf numFmtId="165" fontId="29" fillId="19" borderId="0" xfId="3" applyNumberFormat="1" applyFont="1" applyFill="1" applyBorder="1" applyAlignment="1">
      <alignment horizontal="right"/>
    </xf>
    <xf numFmtId="4" fontId="21" fillId="14" borderId="0" xfId="23" applyFont="1" applyFill="1">
      <alignment horizontal="left" vertical="top"/>
    </xf>
    <xf numFmtId="0" fontId="26" fillId="14" borderId="2" xfId="24" applyFont="1" applyFill="1" applyBorder="1" applyAlignment="1">
      <alignment vertical="center"/>
    </xf>
    <xf numFmtId="4" fontId="21" fillId="14" borderId="0" xfId="23" applyFont="1" applyFill="1" applyAlignment="1">
      <alignment horizontal="left"/>
    </xf>
    <xf numFmtId="0" fontId="26" fillId="14" borderId="0" xfId="24" applyFont="1" applyFill="1" applyAlignment="1">
      <alignment vertical="center"/>
    </xf>
    <xf numFmtId="4" fontId="21" fillId="14" borderId="0" xfId="23" applyFont="1" applyFill="1" applyAlignment="1">
      <alignment vertical="top" wrapText="1"/>
    </xf>
    <xf numFmtId="4" fontId="22" fillId="14" borderId="0" xfId="23" applyFont="1" applyFill="1" applyAlignment="1">
      <alignment vertical="top"/>
    </xf>
    <xf numFmtId="4" fontId="22" fillId="14" borderId="0" xfId="23" applyFont="1" applyFill="1">
      <alignment horizontal="left" vertical="top"/>
    </xf>
    <xf numFmtId="39" fontId="34" fillId="14" borderId="0" xfId="25" applyFont="1" applyFill="1" applyAlignment="1">
      <alignment horizontal="left" vertical="top"/>
    </xf>
    <xf numFmtId="0" fontId="35" fillId="14" borderId="3" xfId="24" applyFont="1" applyFill="1" applyBorder="1" applyAlignment="1" applyProtection="1">
      <alignment vertical="center"/>
      <protection locked="0"/>
    </xf>
    <xf numFmtId="0" fontId="36" fillId="14" borderId="3" xfId="24" applyFont="1" applyFill="1" applyBorder="1" applyAlignment="1" applyProtection="1">
      <alignment vertical="center"/>
      <protection locked="0"/>
    </xf>
    <xf numFmtId="4" fontId="21" fillId="14" borderId="4" xfId="23" applyFont="1" applyFill="1" applyBorder="1">
      <alignment horizontal="left" vertical="top"/>
    </xf>
    <xf numFmtId="4" fontId="21" fillId="14" borderId="0" xfId="23" applyFont="1" applyFill="1" applyAlignment="1">
      <alignment horizontal="left" wrapText="1"/>
    </xf>
    <xf numFmtId="4" fontId="21" fillId="14" borderId="0" xfId="23" applyFont="1" applyFill="1" applyAlignment="1"/>
    <xf numFmtId="0" fontId="37" fillId="14" borderId="0" xfId="0" applyFont="1" applyFill="1" applyAlignment="1">
      <alignment horizontal="left"/>
    </xf>
    <xf numFmtId="15" fontId="23" fillId="17" borderId="5" xfId="0" applyNumberFormat="1" applyFont="1" applyFill="1" applyBorder="1" applyAlignment="1">
      <alignment horizontal="center"/>
    </xf>
    <xf numFmtId="0" fontId="23" fillId="17" borderId="5" xfId="0" applyFont="1" applyFill="1" applyBorder="1" applyAlignment="1">
      <alignment horizontal="center"/>
    </xf>
    <xf numFmtId="164" fontId="23" fillId="17" borderId="5" xfId="1" applyNumberFormat="1" applyFont="1" applyFill="1" applyBorder="1" applyAlignment="1">
      <alignment horizontal="center"/>
    </xf>
    <xf numFmtId="164" fontId="23" fillId="17" borderId="5" xfId="1" applyNumberFormat="1" applyFont="1" applyFill="1" applyBorder="1"/>
    <xf numFmtId="17" fontId="21" fillId="18" borderId="5" xfId="0" applyNumberFormat="1" applyFont="1" applyFill="1" applyBorder="1" applyAlignment="1">
      <alignment horizontal="left"/>
    </xf>
    <xf numFmtId="164" fontId="21" fillId="18" borderId="5" xfId="1" applyNumberFormat="1" applyFont="1" applyFill="1" applyBorder="1" applyAlignment="1">
      <alignment horizontal="right"/>
    </xf>
    <xf numFmtId="17" fontId="21" fillId="19" borderId="5" xfId="0" applyNumberFormat="1" applyFont="1" applyFill="1" applyBorder="1" applyAlignment="1">
      <alignment horizontal="left"/>
    </xf>
    <xf numFmtId="164" fontId="21" fillId="19" borderId="5" xfId="1" applyNumberFormat="1" applyFont="1" applyFill="1" applyBorder="1" applyAlignment="1">
      <alignment horizontal="right"/>
    </xf>
    <xf numFmtId="165" fontId="0" fillId="0" borderId="0" xfId="3" applyNumberFormat="1" applyFont="1" applyFill="1"/>
    <xf numFmtId="164" fontId="0" fillId="0" borderId="0" xfId="0" applyNumberFormat="1"/>
    <xf numFmtId="172" fontId="0" fillId="0" borderId="0" xfId="0" applyNumberFormat="1"/>
    <xf numFmtId="15" fontId="0" fillId="20" borderId="0" xfId="0" applyNumberFormat="1" applyFill="1"/>
    <xf numFmtId="2" fontId="0" fillId="20" borderId="0" xfId="0" applyNumberFormat="1" applyFill="1"/>
    <xf numFmtId="3" fontId="20" fillId="14" borderId="0" xfId="0" applyNumberFormat="1" applyFont="1" applyFill="1"/>
    <xf numFmtId="0" fontId="5" fillId="0" borderId="0" xfId="0" applyFont="1"/>
    <xf numFmtId="2" fontId="5" fillId="0" borderId="0" xfId="0" quotePrefix="1" applyNumberFormat="1" applyFont="1"/>
    <xf numFmtId="0" fontId="6" fillId="0" borderId="0" xfId="0" applyFont="1"/>
    <xf numFmtId="0" fontId="3" fillId="0" borderId="0" xfId="2"/>
    <xf numFmtId="0" fontId="44" fillId="0" borderId="0" xfId="0" applyFont="1"/>
    <xf numFmtId="0" fontId="21" fillId="14" borderId="0" xfId="0" applyFont="1" applyFill="1"/>
    <xf numFmtId="164" fontId="26" fillId="14" borderId="0" xfId="20" applyNumberFormat="1" applyFont="1" applyFill="1" applyAlignment="1">
      <alignment vertical="center"/>
    </xf>
    <xf numFmtId="0" fontId="0" fillId="0" borderId="0" xfId="0" applyAlignment="1">
      <alignment wrapText="1"/>
    </xf>
    <xf numFmtId="165" fontId="0" fillId="14" borderId="0" xfId="3" applyNumberFormat="1" applyFont="1" applyFill="1"/>
    <xf numFmtId="0" fontId="22" fillId="14" borderId="0" xfId="0" applyFont="1" applyFill="1"/>
    <xf numFmtId="0" fontId="23" fillId="16" borderId="0" xfId="0" applyFont="1" applyFill="1"/>
    <xf numFmtId="17" fontId="23" fillId="16" borderId="0" xfId="0" applyNumberFormat="1" applyFont="1" applyFill="1" applyAlignment="1">
      <alignment horizontal="center"/>
    </xf>
    <xf numFmtId="0" fontId="23" fillId="16" borderId="0" xfId="0" applyFont="1" applyFill="1" applyAlignment="1">
      <alignment horizontal="center" wrapText="1"/>
    </xf>
    <xf numFmtId="0" fontId="21" fillId="18" borderId="0" xfId="0" applyFont="1" applyFill="1"/>
    <xf numFmtId="3" fontId="21" fillId="18" borderId="0" xfId="0" applyNumberFormat="1" applyFont="1" applyFill="1" applyAlignment="1">
      <alignment horizontal="right"/>
    </xf>
    <xf numFmtId="165" fontId="21" fillId="18" borderId="0" xfId="3" applyNumberFormat="1" applyFont="1" applyFill="1" applyBorder="1" applyAlignment="1">
      <alignment horizontal="right"/>
    </xf>
    <xf numFmtId="3" fontId="21" fillId="19" borderId="0" xfId="0" applyNumberFormat="1" applyFont="1" applyFill="1" applyAlignment="1">
      <alignment horizontal="left"/>
    </xf>
    <xf numFmtId="3" fontId="21" fillId="19" borderId="0" xfId="0" applyNumberFormat="1" applyFont="1" applyFill="1" applyAlignment="1">
      <alignment horizontal="right"/>
    </xf>
    <xf numFmtId="165" fontId="21" fillId="19" borderId="0" xfId="3" applyNumberFormat="1" applyFont="1" applyFill="1" applyBorder="1" applyAlignment="1">
      <alignment horizontal="right"/>
    </xf>
    <xf numFmtId="17" fontId="21" fillId="14" borderId="0" xfId="13" applyNumberFormat="1" applyFont="1" applyFill="1"/>
    <xf numFmtId="17" fontId="21" fillId="19" borderId="7" xfId="0" applyNumberFormat="1" applyFont="1" applyFill="1" applyBorder="1" applyAlignment="1">
      <alignment horizontal="left"/>
    </xf>
    <xf numFmtId="164" fontId="21" fillId="18" borderId="8" xfId="1" applyNumberFormat="1" applyFont="1" applyFill="1" applyBorder="1" applyAlignment="1">
      <alignment horizontal="right"/>
    </xf>
    <xf numFmtId="164" fontId="21" fillId="19" borderId="7" xfId="1" applyNumberFormat="1" applyFont="1" applyFill="1" applyBorder="1"/>
    <xf numFmtId="164" fontId="21" fillId="19" borderId="5" xfId="1" applyNumberFormat="1" applyFont="1" applyFill="1" applyBorder="1"/>
    <xf numFmtId="164" fontId="21" fillId="19" borderId="5" xfId="0" applyNumberFormat="1" applyFont="1" applyFill="1" applyBorder="1"/>
    <xf numFmtId="164" fontId="21" fillId="19" borderId="9" xfId="0" applyNumberFormat="1" applyFont="1" applyFill="1" applyBorder="1"/>
    <xf numFmtId="164" fontId="21" fillId="19" borderId="7" xfId="0" applyNumberFormat="1" applyFont="1" applyFill="1" applyBorder="1"/>
    <xf numFmtId="9" fontId="20" fillId="14" borderId="0" xfId="3" applyFont="1" applyFill="1"/>
    <xf numFmtId="10" fontId="0" fillId="14" borderId="0" xfId="0" applyNumberFormat="1" applyFill="1"/>
    <xf numFmtId="4" fontId="1" fillId="0" borderId="0" xfId="4" applyNumberFormat="1" applyFont="1" applyAlignment="1">
      <alignment horizontal="right" vertical="center"/>
    </xf>
    <xf numFmtId="164" fontId="21" fillId="18" borderId="7" xfId="1" applyNumberFormat="1" applyFont="1" applyFill="1" applyBorder="1"/>
    <xf numFmtId="164" fontId="21" fillId="18" borderId="9" xfId="1" applyNumberFormat="1" applyFont="1" applyFill="1" applyBorder="1"/>
    <xf numFmtId="164" fontId="21" fillId="18" borderId="5" xfId="1" applyNumberFormat="1" applyFont="1" applyFill="1" applyBorder="1"/>
    <xf numFmtId="164" fontId="21" fillId="18" borderId="10" xfId="1" applyNumberFormat="1" applyFont="1" applyFill="1" applyBorder="1"/>
    <xf numFmtId="0" fontId="0" fillId="20" borderId="0" xfId="0" applyFill="1"/>
    <xf numFmtId="2" fontId="55" fillId="21" borderId="0" xfId="0" applyNumberFormat="1" applyFont="1" applyFill="1"/>
    <xf numFmtId="0" fontId="55" fillId="21" borderId="0" xfId="0" applyFont="1" applyFill="1"/>
    <xf numFmtId="10" fontId="0" fillId="0" borderId="0" xfId="0" applyNumberFormat="1"/>
    <xf numFmtId="15" fontId="0" fillId="0" borderId="0" xfId="0" applyNumberFormat="1" applyAlignment="1">
      <alignment horizontal="center" vertical="center"/>
    </xf>
    <xf numFmtId="0" fontId="6" fillId="0" borderId="0" xfId="0" applyFont="1" applyAlignment="1">
      <alignment horizontal="left" vertical="top" wrapText="1"/>
    </xf>
    <xf numFmtId="15" fontId="23" fillId="16" borderId="5" xfId="0" applyNumberFormat="1" applyFont="1" applyFill="1" applyBorder="1" applyAlignment="1">
      <alignment horizontal="center"/>
    </xf>
    <xf numFmtId="15" fontId="23" fillId="16" borderId="5" xfId="0" applyNumberFormat="1" applyFont="1" applyFill="1" applyBorder="1" applyAlignment="1">
      <alignment horizontal="center" vertical="center"/>
    </xf>
    <xf numFmtId="0" fontId="4" fillId="14" borderId="0" xfId="0" applyFont="1" applyFill="1" applyAlignment="1">
      <alignment horizontal="left"/>
    </xf>
    <xf numFmtId="0" fontId="21" fillId="14" borderId="0" xfId="0" applyFont="1" applyFill="1" applyAlignment="1">
      <alignment horizontal="left" wrapText="1"/>
    </xf>
    <xf numFmtId="0" fontId="21" fillId="14" borderId="6" xfId="0" applyFont="1" applyFill="1" applyBorder="1" applyAlignment="1">
      <alignment horizontal="left" wrapText="1"/>
    </xf>
    <xf numFmtId="0" fontId="21" fillId="14" borderId="0" xfId="0" applyFont="1" applyFill="1" applyAlignment="1">
      <alignment horizontal="left"/>
    </xf>
    <xf numFmtId="4" fontId="21" fillId="14" borderId="0" xfId="23" applyFont="1" applyFill="1" applyAlignment="1">
      <alignment horizontal="left" wrapText="1"/>
    </xf>
    <xf numFmtId="39" fontId="34" fillId="14" borderId="0" xfId="25" applyFont="1" applyFill="1" applyAlignment="1">
      <alignment horizontal="left" vertical="top"/>
    </xf>
    <xf numFmtId="4" fontId="21" fillId="14" borderId="0" xfId="23" applyFont="1" applyFill="1" applyAlignment="1">
      <alignment horizontal="left" vertical="top" wrapText="1"/>
    </xf>
    <xf numFmtId="0" fontId="32" fillId="14" borderId="0" xfId="24" applyFont="1" applyFill="1" applyAlignment="1">
      <alignment horizontal="left" vertical="center" wrapText="1"/>
    </xf>
    <xf numFmtId="4" fontId="22" fillId="14" borderId="0" xfId="23" applyFont="1" applyFill="1" applyAlignment="1">
      <alignment horizontal="left" vertical="top" wrapText="1"/>
    </xf>
    <xf numFmtId="4" fontId="22" fillId="14" borderId="0" xfId="23" applyFont="1" applyFill="1">
      <alignment horizontal="left" vertical="top"/>
    </xf>
  </cellXfs>
  <cellStyles count="63">
    <cellStyle name="Comma" xfId="1" builtinId="3"/>
    <cellStyle name="Comma 2" xfId="43" xr:uid="{710EF072-655A-40FC-AAE7-370F78592E68}"/>
    <cellStyle name="Dezimal [0]_CAP07_99" xfId="9" xr:uid="{00000000-0005-0000-0000-000001000000}"/>
    <cellStyle name="Dezimal_CAP07_99" xfId="10" xr:uid="{00000000-0005-0000-0000-000002000000}"/>
    <cellStyle name="Fixed" xfId="11" xr:uid="{00000000-0005-0000-0000-000003000000}"/>
    <cellStyle name="Hyperlink" xfId="2" builtinId="8"/>
    <cellStyle name="Hyperlink 2" xfId="12" xr:uid="{00000000-0005-0000-0000-000005000000}"/>
    <cellStyle name="Hyperlink 2 2" xfId="21" xr:uid="{00000000-0005-0000-0000-000006000000}"/>
    <cellStyle name="Hyperlink 4" xfId="25" xr:uid="{00000000-0005-0000-0000-000007000000}"/>
    <cellStyle name="Normal" xfId="0" builtinId="0"/>
    <cellStyle name="Normal 10" xfId="28" xr:uid="{00000000-0005-0000-0000-000009000000}"/>
    <cellStyle name="Normal 10 2" xfId="49" xr:uid="{019DC904-AC57-4AE4-8033-5E2622CBC953}"/>
    <cellStyle name="Normal 11" xfId="29" xr:uid="{00000000-0005-0000-0000-00000A000000}"/>
    <cellStyle name="Normal 11 2" xfId="50" xr:uid="{280B8605-19F6-46D8-832B-25526CC588D9}"/>
    <cellStyle name="Normal 12" xfId="31" xr:uid="{00000000-0005-0000-0000-00000B000000}"/>
    <cellStyle name="Normal 12 2" xfId="51" xr:uid="{FA26D5BB-5B07-45A2-8BD7-0819311A841E}"/>
    <cellStyle name="Normal 13" xfId="32" xr:uid="{00000000-0005-0000-0000-00000C000000}"/>
    <cellStyle name="Normal 13 2" xfId="52" xr:uid="{B82F42AA-027F-4370-A13C-D5E3E8ECB491}"/>
    <cellStyle name="Normal 14" xfId="33" xr:uid="{721C7C3A-579C-4890-BBFC-75A71E32188F}"/>
    <cellStyle name="Normal 14 2" xfId="53" xr:uid="{AAFA9088-E917-49DC-984A-D2B899D56BCD}"/>
    <cellStyle name="Normal 15" xfId="34" xr:uid="{3D3B52F3-7141-4EBA-BD96-2132A6971172}"/>
    <cellStyle name="Normal 15 2" xfId="54" xr:uid="{B8C08737-C4B1-4E2C-8BEA-E1856D19540D}"/>
    <cellStyle name="Normal 16" xfId="35" xr:uid="{90469A7F-5E16-4CC5-8C94-FF6172E0083D}"/>
    <cellStyle name="Normal 16 2" xfId="55" xr:uid="{996E7369-9568-4A83-8046-2334A70CF03E}"/>
    <cellStyle name="Normal 17" xfId="36" xr:uid="{258050CB-3A57-492D-9B13-721D33CE15A7}"/>
    <cellStyle name="Normal 17 2" xfId="56" xr:uid="{F0B346BA-D0C3-4966-BDCB-9AE77384E9A0}"/>
    <cellStyle name="Normal 18" xfId="37" xr:uid="{C4804DF7-8F69-4FC4-9A4D-7DA5FED5F931}"/>
    <cellStyle name="Normal 18 2" xfId="57" xr:uid="{16F359DE-DABC-4C10-B8BE-0037186E1EDD}"/>
    <cellStyle name="Normal 19" xfId="38" xr:uid="{A0D88039-3F87-4745-A9F4-5A5AC902B0CD}"/>
    <cellStyle name="Normal 19 2" xfId="58" xr:uid="{9D388549-892D-49D0-895D-B11A2548C61D}"/>
    <cellStyle name="Normal 2" xfId="6" xr:uid="{00000000-0005-0000-0000-00000D000000}"/>
    <cellStyle name="Normal 2 2" xfId="13" xr:uid="{00000000-0005-0000-0000-00000E000000}"/>
    <cellStyle name="Normal 20" xfId="39" xr:uid="{65145D91-CE4F-4F7F-BC20-29534D858EA3}"/>
    <cellStyle name="Normal 20 2" xfId="59" xr:uid="{83A3694E-4806-4866-AB25-DE895C0C036C}"/>
    <cellStyle name="Normal 21" xfId="40" xr:uid="{0A5D931D-1604-4218-BABF-124F58C5CD9A}"/>
    <cellStyle name="Normal 21 2" xfId="60" xr:uid="{FDFB18D5-AFF0-43FA-93C9-85322A374F85}"/>
    <cellStyle name="Normal 22" xfId="41" xr:uid="{49A23C9C-8EC0-4507-A7FD-7477117EE99D}"/>
    <cellStyle name="Normal 22 2" xfId="61" xr:uid="{D06295EE-11B8-410A-B956-8B1DEAA9C739}"/>
    <cellStyle name="Normal 23" xfId="42" xr:uid="{8F56B034-583A-47F8-ADD6-EF86608E66A3}"/>
    <cellStyle name="Normal 24" xfId="62" xr:uid="{3B611A4E-C749-4DA9-A05A-008CE63C1207}"/>
    <cellStyle name="Normal 3" xfId="4" xr:uid="{00000000-0005-0000-0000-00000F000000}"/>
    <cellStyle name="Normal 3 3" xfId="23" xr:uid="{00000000-0005-0000-0000-000010000000}"/>
    <cellStyle name="Normal 4" xfId="5" xr:uid="{00000000-0005-0000-0000-000011000000}"/>
    <cellStyle name="Normal 4 2" xfId="20" xr:uid="{00000000-0005-0000-0000-000012000000}"/>
    <cellStyle name="Normal 4 3" xfId="24" xr:uid="{00000000-0005-0000-0000-000013000000}"/>
    <cellStyle name="Normal 5" xfId="7" xr:uid="{00000000-0005-0000-0000-000014000000}"/>
    <cellStyle name="Normal 5 2" xfId="44" xr:uid="{BE5F36FD-95BA-4293-B144-4DD1D71D6994}"/>
    <cellStyle name="Normal 6" xfId="8" xr:uid="{00000000-0005-0000-0000-000015000000}"/>
    <cellStyle name="Normal 6 2" xfId="45" xr:uid="{477F059A-6CC8-4BA6-A783-5680B406BB50}"/>
    <cellStyle name="Normal 7" xfId="22" xr:uid="{00000000-0005-0000-0000-000016000000}"/>
    <cellStyle name="Normal 7 2" xfId="46" xr:uid="{DDFE7F02-295E-4BE6-94E1-572424861682}"/>
    <cellStyle name="Normal 8" xfId="26" xr:uid="{00000000-0005-0000-0000-000017000000}"/>
    <cellStyle name="Normal 8 2" xfId="47" xr:uid="{35C738A6-3AB8-4DCC-8D00-1E9C1C8A65DD}"/>
    <cellStyle name="Normal 9" xfId="27" xr:uid="{00000000-0005-0000-0000-000018000000}"/>
    <cellStyle name="Normal 9 2" xfId="48" xr:uid="{0B234C03-D843-4B3E-A52D-D3C0FB170564}"/>
    <cellStyle name="Percent" xfId="3" builtinId="5"/>
    <cellStyle name="Percent 2" xfId="14" xr:uid="{00000000-0005-0000-0000-00001A000000}"/>
    <cellStyle name="Percent 2 2" xfId="30" xr:uid="{00000000-0005-0000-0000-00001B000000}"/>
    <cellStyle name="Rechnung" xfId="15" xr:uid="{00000000-0005-0000-0000-00001C000000}"/>
    <cellStyle name="Standard fett" xfId="16" xr:uid="{00000000-0005-0000-0000-00001D000000}"/>
    <cellStyle name="Standard_CAP07_99" xfId="17" xr:uid="{00000000-0005-0000-0000-00001E000000}"/>
    <cellStyle name="Währung [0]_CAP07_99" xfId="18" xr:uid="{00000000-0005-0000-0000-00001F000000}"/>
    <cellStyle name="Währung_CAP07_99" xfId="19" xr:uid="{00000000-0005-0000-0000-000020000000}"/>
  </cellStyles>
  <dxfs count="0"/>
  <tableStyles count="0" defaultTableStyle="TableStyleMedium2" defaultPivotStyle="PivotStyleLight16"/>
  <colors>
    <mruColors>
      <color rgb="FFDFEFFB"/>
      <color rgb="FFBBDDF5"/>
      <color rgb="FF0090D3"/>
      <color rgb="FF1E4451"/>
      <color rgb="FFB3C6CE"/>
      <color rgb="FFDA5914"/>
      <color rgb="FFC8D300"/>
      <color rgb="FFACB804"/>
      <color rgb="FF575756"/>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 (ex UK) wholesale prices</a:t>
            </a:r>
          </a:p>
        </c:rich>
      </c:tx>
      <c:layout>
        <c:manualLayout>
          <c:xMode val="edge"/>
          <c:yMode val="edge"/>
          <c:x val="0.35390939594597959"/>
          <c:y val="2.320367177295769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8495281097134794"/>
          <c:y val="0.19620581223400071"/>
          <c:w val="0.66251249498102605"/>
          <c:h val="0.54491352575931773"/>
        </c:manualLayout>
      </c:layout>
      <c:lineChart>
        <c:grouping val="standard"/>
        <c:varyColors val="0"/>
        <c:ser>
          <c:idx val="0"/>
          <c:order val="0"/>
          <c:tx>
            <c:strRef>
              <c:f>'EU (ex UK) monthly prices'!$C$9</c:f>
              <c:strCache>
                <c:ptCount val="1"/>
                <c:pt idx="0">
                  <c:v>Butter</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'EU (ex UK) monthly prices'!$B$10:$B$134</c15:sqref>
                  </c15:fullRef>
                </c:ext>
              </c:extLst>
              <c:f>'EU (ex UK) monthly prices'!$B$43:$B$134</c:f>
              <c:numCache>
                <c:formatCode>mmm\-yy</c:formatCode>
                <c:ptCount val="92"/>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pt idx="90">
                  <c:v>46113</c:v>
                </c:pt>
                <c:pt idx="91">
                  <c:v>46143</c:v>
                </c:pt>
              </c:numCache>
            </c:numRef>
          </c:cat>
          <c:val>
            <c:numRef>
              <c:extLst>
                <c:ext xmlns:c15="http://schemas.microsoft.com/office/drawing/2012/chart" uri="{02D57815-91ED-43cb-92C2-25804820EDAC}">
                  <c15:fullRef>
                    <c15:sqref>'EU (ex UK) monthly prices'!$C$10:$C$134</c15:sqref>
                  </c15:fullRef>
                </c:ext>
              </c:extLst>
              <c:f>'EU (ex UK) monthly prices'!$C$43:$C$134</c:f>
              <c:numCache>
                <c:formatCode>_-* #,##0_-;\-* #,##0_-;_-* "-"??_-;_-@_-</c:formatCode>
                <c:ptCount val="92"/>
                <c:pt idx="0">
                  <c:v>4888.5999999999995</c:v>
                </c:pt>
                <c:pt idx="1">
                  <c:v>4591.8999999999996</c:v>
                </c:pt>
                <c:pt idx="2">
                  <c:v>4389.6000000000004</c:v>
                </c:pt>
                <c:pt idx="3">
                  <c:v>4365.3</c:v>
                </c:pt>
                <c:pt idx="4">
                  <c:v>4331.125</c:v>
                </c:pt>
                <c:pt idx="5">
                  <c:v>4186.2749999999996</c:v>
                </c:pt>
                <c:pt idx="6">
                  <c:v>4165.3250000000007</c:v>
                </c:pt>
                <c:pt idx="7">
                  <c:v>4111.08</c:v>
                </c:pt>
                <c:pt idx="8">
                  <c:v>3947.5749999999998</c:v>
                </c:pt>
                <c:pt idx="9">
                  <c:v>3769.9400000000005</c:v>
                </c:pt>
                <c:pt idx="10">
                  <c:v>3581.4500000000003</c:v>
                </c:pt>
                <c:pt idx="11">
                  <c:v>3630.125</c:v>
                </c:pt>
                <c:pt idx="12">
                  <c:v>3612.0399999999995</c:v>
                </c:pt>
                <c:pt idx="13">
                  <c:v>3641.7250000000004</c:v>
                </c:pt>
                <c:pt idx="14">
                  <c:v>3656.35</c:v>
                </c:pt>
                <c:pt idx="15">
                  <c:v>3644.7999999999997</c:v>
                </c:pt>
                <c:pt idx="16">
                  <c:v>3573.5250000000001</c:v>
                </c:pt>
                <c:pt idx="17">
                  <c:v>3482</c:v>
                </c:pt>
                <c:pt idx="18">
                  <c:v>3006.18</c:v>
                </c:pt>
                <c:pt idx="19">
                  <c:v>2900.45</c:v>
                </c:pt>
                <c:pt idx="20">
                  <c:v>3165.0250000000001</c:v>
                </c:pt>
                <c:pt idx="21">
                  <c:v>3349.7200000000003</c:v>
                </c:pt>
                <c:pt idx="22">
                  <c:v>3410.1</c:v>
                </c:pt>
                <c:pt idx="23">
                  <c:v>3478.6999999999994</c:v>
                </c:pt>
                <c:pt idx="24">
                  <c:v>3460.26</c:v>
                </c:pt>
                <c:pt idx="25">
                  <c:v>3479.5499999999993</c:v>
                </c:pt>
                <c:pt idx="26">
                  <c:v>3377.26</c:v>
                </c:pt>
                <c:pt idx="27">
                  <c:v>3430.7999999999997</c:v>
                </c:pt>
                <c:pt idx="28">
                  <c:v>3576.2999999999993</c:v>
                </c:pt>
                <c:pt idx="29">
                  <c:v>3876.0749999999998</c:v>
                </c:pt>
                <c:pt idx="30">
                  <c:v>4005.62</c:v>
                </c:pt>
                <c:pt idx="31">
                  <c:v>4078.5999999999995</c:v>
                </c:pt>
                <c:pt idx="32">
                  <c:v>4097</c:v>
                </c:pt>
                <c:pt idx="33">
                  <c:v>3962.6</c:v>
                </c:pt>
                <c:pt idx="34">
                  <c:v>3960.25</c:v>
                </c:pt>
                <c:pt idx="35">
                  <c:v>4117.6400000000003</c:v>
                </c:pt>
                <c:pt idx="36">
                  <c:v>4634.2250000000004</c:v>
                </c:pt>
                <c:pt idx="37">
                  <c:v>5100.8249999999998</c:v>
                </c:pt>
                <c:pt idx="38">
                  <c:v>5486.3799999999992</c:v>
                </c:pt>
                <c:pt idx="39">
                  <c:v>5749.8250000000007</c:v>
                </c:pt>
                <c:pt idx="40">
                  <c:v>5939.0750000000007</c:v>
                </c:pt>
                <c:pt idx="41">
                  <c:v>6303.92</c:v>
                </c:pt>
                <c:pt idx="42">
                  <c:v>6877</c:v>
                </c:pt>
                <c:pt idx="43">
                  <c:v>7016.2000000000007</c:v>
                </c:pt>
                <c:pt idx="44">
                  <c:v>7245.68</c:v>
                </c:pt>
                <c:pt idx="45">
                  <c:v>7169.8249999999998</c:v>
                </c:pt>
                <c:pt idx="46">
                  <c:v>7166.3799999999992</c:v>
                </c:pt>
                <c:pt idx="47">
                  <c:v>7212.7250000000004</c:v>
                </c:pt>
                <c:pt idx="48">
                  <c:v>6999.1750000000002</c:v>
                </c:pt>
                <c:pt idx="49">
                  <c:v>6504.42</c:v>
                </c:pt>
                <c:pt idx="50">
                  <c:v>5835.375</c:v>
                </c:pt>
                <c:pt idx="51">
                  <c:v>5266.6249999999991</c:v>
                </c:pt>
                <c:pt idx="52">
                  <c:v>4807.3999999999996</c:v>
                </c:pt>
                <c:pt idx="53">
                  <c:v>4753.0999999999995</c:v>
                </c:pt>
                <c:pt idx="54">
                  <c:v>4701.6749999999993</c:v>
                </c:pt>
                <c:pt idx="55">
                  <c:v>4685.0200000000004</c:v>
                </c:pt>
                <c:pt idx="56">
                  <c:v>4700.9500000000007</c:v>
                </c:pt>
                <c:pt idx="57">
                  <c:v>4596.5749999999998</c:v>
                </c:pt>
                <c:pt idx="58">
                  <c:v>4495.68</c:v>
                </c:pt>
                <c:pt idx="59">
                  <c:v>4446.1000000000004</c:v>
                </c:pt>
                <c:pt idx="60">
                  <c:v>4762</c:v>
                </c:pt>
                <c:pt idx="61">
                  <c:v>5196.4000000000015</c:v>
                </c:pt>
                <c:pt idx="62">
                  <c:v>5442.16</c:v>
                </c:pt>
                <c:pt idx="63">
                  <c:v>5424.22</c:v>
                </c:pt>
                <c:pt idx="64">
                  <c:v>5502.36</c:v>
                </c:pt>
                <c:pt idx="65">
                  <c:v>5632.12</c:v>
                </c:pt>
                <c:pt idx="66">
                  <c:v>5739.8250000000007</c:v>
                </c:pt>
                <c:pt idx="67">
                  <c:v>5997.0999999999995</c:v>
                </c:pt>
                <c:pt idx="68">
                  <c:v>6369.625</c:v>
                </c:pt>
                <c:pt idx="69">
                  <c:v>6566.0199999999995</c:v>
                </c:pt>
                <c:pt idx="70">
                  <c:v>6978.7999999999993</c:v>
                </c:pt>
                <c:pt idx="71">
                  <c:v>7616.7000000000007</c:v>
                </c:pt>
                <c:pt idx="72">
                  <c:v>7767.82</c:v>
                </c:pt>
                <c:pt idx="73">
                  <c:v>7730.1</c:v>
                </c:pt>
                <c:pt idx="74">
                  <c:v>7694.9749999999995</c:v>
                </c:pt>
                <c:pt idx="75">
                  <c:v>7417.3</c:v>
                </c:pt>
                <c:pt idx="76">
                  <c:v>7213.8250000000007</c:v>
                </c:pt>
                <c:pt idx="77">
                  <c:v>7368.7750000000005</c:v>
                </c:pt>
                <c:pt idx="78">
                  <c:v>7369.6599999999989</c:v>
                </c:pt>
                <c:pt idx="79">
                  <c:v>7302.94</c:v>
                </c:pt>
                <c:pt idx="80">
                  <c:v>7379.8250000000007</c:v>
                </c:pt>
                <c:pt idx="81">
                  <c:v>7282.1399999999994</c:v>
                </c:pt>
                <c:pt idx="82">
                  <c:v>7128.68</c:v>
                </c:pt>
                <c:pt idx="83">
                  <c:v>6336.9250000000002</c:v>
                </c:pt>
                <c:pt idx="84">
                  <c:v>5846.0249999999996</c:v>
                </c:pt>
                <c:pt idx="85">
                  <c:v>5410.2500000000009</c:v>
                </c:pt>
                <c:pt idx="86">
                  <c:v>4521.0999999999995</c:v>
                </c:pt>
                <c:pt idx="87">
                  <c:v>4243.0200000000004</c:v>
                </c:pt>
                <c:pt idx="88">
                  <c:v>4176.3</c:v>
                </c:pt>
                <c:pt idx="89">
                  <c:v>4358.1499999999996</c:v>
                </c:pt>
                <c:pt idx="90">
                  <c:v>4174.8599999999997</c:v>
                </c:pt>
                <c:pt idx="91">
                  <c:v>3966.3999999999996</c:v>
                </c:pt>
              </c:numCache>
            </c:numRef>
          </c:val>
          <c:smooth val="0"/>
          <c:extLst>
            <c:ext xmlns:c16="http://schemas.microsoft.com/office/drawing/2014/chart" uri="{C3380CC4-5D6E-409C-BE32-E72D297353CC}">
              <c16:uniqueId val="{0000000F-E677-4630-B0B9-7C218CD57A50}"/>
            </c:ext>
          </c:extLst>
        </c:ser>
        <c:ser>
          <c:idx val="1"/>
          <c:order val="1"/>
          <c:tx>
            <c:strRef>
              <c:f>'EU (ex UK) monthly prices'!$D$9</c:f>
              <c:strCache>
                <c:ptCount val="1"/>
                <c:pt idx="0">
                  <c:v>SMP</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'EU (ex UK) monthly prices'!$B$10:$B$134</c15:sqref>
                  </c15:fullRef>
                </c:ext>
              </c:extLst>
              <c:f>'EU (ex UK) monthly prices'!$B$43:$B$134</c:f>
              <c:numCache>
                <c:formatCode>mmm\-yy</c:formatCode>
                <c:ptCount val="92"/>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pt idx="90">
                  <c:v>46113</c:v>
                </c:pt>
                <c:pt idx="91">
                  <c:v>46143</c:v>
                </c:pt>
              </c:numCache>
            </c:numRef>
          </c:cat>
          <c:val>
            <c:numRef>
              <c:extLst>
                <c:ext xmlns:c15="http://schemas.microsoft.com/office/drawing/2012/chart" uri="{02D57815-91ED-43cb-92C2-25804820EDAC}">
                  <c15:fullRef>
                    <c15:sqref>'EU (ex UK) monthly prices'!$D$10:$D$134</c15:sqref>
                  </c15:fullRef>
                </c:ext>
              </c:extLst>
              <c:f>'EU (ex UK) monthly prices'!$D$43:$D$134</c:f>
              <c:numCache>
                <c:formatCode>_-* #,##0_-;\-* #,##0_-;_-* "-"??_-;_-@_-</c:formatCode>
                <c:ptCount val="92"/>
                <c:pt idx="0">
                  <c:v>1549.7750000000001</c:v>
                </c:pt>
                <c:pt idx="1">
                  <c:v>1590.28</c:v>
                </c:pt>
                <c:pt idx="2">
                  <c:v>1693.6750000000002</c:v>
                </c:pt>
                <c:pt idx="3">
                  <c:v>1813.3400000000001</c:v>
                </c:pt>
                <c:pt idx="4">
                  <c:v>1899.3000000000002</c:v>
                </c:pt>
                <c:pt idx="5">
                  <c:v>1901.9499999999998</c:v>
                </c:pt>
                <c:pt idx="6">
                  <c:v>1914.175</c:v>
                </c:pt>
                <c:pt idx="7">
                  <c:v>2015.38</c:v>
                </c:pt>
                <c:pt idx="8">
                  <c:v>2045.4749999999999</c:v>
                </c:pt>
                <c:pt idx="9">
                  <c:v>2058.88</c:v>
                </c:pt>
                <c:pt idx="10">
                  <c:v>2085.5749999999998</c:v>
                </c:pt>
                <c:pt idx="11">
                  <c:v>2170.2249999999999</c:v>
                </c:pt>
                <c:pt idx="12">
                  <c:v>2322.9</c:v>
                </c:pt>
                <c:pt idx="13">
                  <c:v>2455.5749999999998</c:v>
                </c:pt>
                <c:pt idx="14">
                  <c:v>2537.5</c:v>
                </c:pt>
                <c:pt idx="15">
                  <c:v>2593.8799999999997</c:v>
                </c:pt>
                <c:pt idx="16">
                  <c:v>2576.3249999999998</c:v>
                </c:pt>
                <c:pt idx="17">
                  <c:v>2340.7999999999997</c:v>
                </c:pt>
                <c:pt idx="18">
                  <c:v>1969.56</c:v>
                </c:pt>
                <c:pt idx="19">
                  <c:v>1983.98</c:v>
                </c:pt>
                <c:pt idx="20">
                  <c:v>2140.0250000000001</c:v>
                </c:pt>
                <c:pt idx="21">
                  <c:v>2115.36</c:v>
                </c:pt>
                <c:pt idx="22">
                  <c:v>2098.25</c:v>
                </c:pt>
                <c:pt idx="23">
                  <c:v>2142.6499999999996</c:v>
                </c:pt>
                <c:pt idx="24">
                  <c:v>2170.44</c:v>
                </c:pt>
                <c:pt idx="25">
                  <c:v>2158.65</c:v>
                </c:pt>
                <c:pt idx="26">
                  <c:v>2191.44</c:v>
                </c:pt>
                <c:pt idx="27">
                  <c:v>2273.6000000000004</c:v>
                </c:pt>
                <c:pt idx="28">
                  <c:v>2349.5250000000001</c:v>
                </c:pt>
                <c:pt idx="29">
                  <c:v>2429.3000000000002</c:v>
                </c:pt>
                <c:pt idx="30">
                  <c:v>2490.04</c:v>
                </c:pt>
                <c:pt idx="31">
                  <c:v>2563.65</c:v>
                </c:pt>
                <c:pt idx="32">
                  <c:v>2580.7749999999996</c:v>
                </c:pt>
                <c:pt idx="33">
                  <c:v>2507.12</c:v>
                </c:pt>
                <c:pt idx="34">
                  <c:v>2504.4749999999999</c:v>
                </c:pt>
                <c:pt idx="35">
                  <c:v>2631.7799999999997</c:v>
                </c:pt>
                <c:pt idx="36">
                  <c:v>2843.05</c:v>
                </c:pt>
                <c:pt idx="37">
                  <c:v>3053.2000000000007</c:v>
                </c:pt>
                <c:pt idx="38">
                  <c:v>3238.5600000000004</c:v>
                </c:pt>
                <c:pt idx="39">
                  <c:v>3413.125</c:v>
                </c:pt>
                <c:pt idx="40">
                  <c:v>3592.0000000000005</c:v>
                </c:pt>
                <c:pt idx="41">
                  <c:v>3899.3</c:v>
                </c:pt>
                <c:pt idx="42">
                  <c:v>4132.1749999999993</c:v>
                </c:pt>
                <c:pt idx="43">
                  <c:v>4024.3749999999995</c:v>
                </c:pt>
                <c:pt idx="44">
                  <c:v>4026.8599999999997</c:v>
                </c:pt>
                <c:pt idx="45">
                  <c:v>3857.6499999999996</c:v>
                </c:pt>
                <c:pt idx="46">
                  <c:v>3716.4199999999992</c:v>
                </c:pt>
                <c:pt idx="47">
                  <c:v>3742.5250000000001</c:v>
                </c:pt>
                <c:pt idx="48">
                  <c:v>3566.9749999999999</c:v>
                </c:pt>
                <c:pt idx="49">
                  <c:v>3140.94</c:v>
                </c:pt>
                <c:pt idx="50">
                  <c:v>2961.1000000000004</c:v>
                </c:pt>
                <c:pt idx="51">
                  <c:v>2726.8249999999998</c:v>
                </c:pt>
                <c:pt idx="52">
                  <c:v>2572.1</c:v>
                </c:pt>
                <c:pt idx="53">
                  <c:v>2553.92</c:v>
                </c:pt>
                <c:pt idx="54">
                  <c:v>2425.2249999999999</c:v>
                </c:pt>
                <c:pt idx="55">
                  <c:v>2461.46</c:v>
                </c:pt>
                <c:pt idx="56">
                  <c:v>2480.625</c:v>
                </c:pt>
                <c:pt idx="57">
                  <c:v>2343.65</c:v>
                </c:pt>
                <c:pt idx="58">
                  <c:v>2285.1</c:v>
                </c:pt>
                <c:pt idx="59">
                  <c:v>2319.3000000000002</c:v>
                </c:pt>
                <c:pt idx="60">
                  <c:v>2497</c:v>
                </c:pt>
                <c:pt idx="61">
                  <c:v>2601.8399999999997</c:v>
                </c:pt>
                <c:pt idx="62">
                  <c:v>2604.9399999999996</c:v>
                </c:pt>
                <c:pt idx="63">
                  <c:v>2527.6600000000003</c:v>
                </c:pt>
                <c:pt idx="64">
                  <c:v>2508.0400000000004</c:v>
                </c:pt>
                <c:pt idx="65">
                  <c:v>2448.84</c:v>
                </c:pt>
                <c:pt idx="66">
                  <c:v>2398.8000000000002</c:v>
                </c:pt>
                <c:pt idx="67">
                  <c:v>2426.7199999999998</c:v>
                </c:pt>
                <c:pt idx="68">
                  <c:v>2444.0500000000002</c:v>
                </c:pt>
                <c:pt idx="69">
                  <c:v>2380.1</c:v>
                </c:pt>
                <c:pt idx="70">
                  <c:v>2444.1</c:v>
                </c:pt>
                <c:pt idx="71">
                  <c:v>2558.85</c:v>
                </c:pt>
                <c:pt idx="72">
                  <c:v>2503</c:v>
                </c:pt>
                <c:pt idx="73">
                  <c:v>2565.5</c:v>
                </c:pt>
                <c:pt idx="74">
                  <c:v>2571.5500000000002</c:v>
                </c:pt>
                <c:pt idx="75">
                  <c:v>2558.38</c:v>
                </c:pt>
                <c:pt idx="76">
                  <c:v>2544.8249999999998</c:v>
                </c:pt>
                <c:pt idx="77">
                  <c:v>2500.85</c:v>
                </c:pt>
                <c:pt idx="78">
                  <c:v>2451.46</c:v>
                </c:pt>
                <c:pt idx="79">
                  <c:v>2442.1</c:v>
                </c:pt>
                <c:pt idx="80">
                  <c:v>2429.4</c:v>
                </c:pt>
                <c:pt idx="81">
                  <c:v>2391.62</c:v>
                </c:pt>
                <c:pt idx="82">
                  <c:v>2402.2199999999998</c:v>
                </c:pt>
                <c:pt idx="83">
                  <c:v>2302.8000000000002</c:v>
                </c:pt>
                <c:pt idx="84">
                  <c:v>2196.125</c:v>
                </c:pt>
                <c:pt idx="85">
                  <c:v>2124.4499999999998</c:v>
                </c:pt>
                <c:pt idx="86">
                  <c:v>2037.02</c:v>
                </c:pt>
                <c:pt idx="87">
                  <c:v>2099.88</c:v>
                </c:pt>
                <c:pt idx="88">
                  <c:v>2314.1</c:v>
                </c:pt>
                <c:pt idx="89">
                  <c:v>2534.4499999999998</c:v>
                </c:pt>
                <c:pt idx="90">
                  <c:v>2617.7800000000007</c:v>
                </c:pt>
                <c:pt idx="91">
                  <c:v>2779.88</c:v>
                </c:pt>
              </c:numCache>
            </c:numRef>
          </c:val>
          <c:smooth val="0"/>
          <c:extLst>
            <c:ext xmlns:c16="http://schemas.microsoft.com/office/drawing/2014/chart" uri="{C3380CC4-5D6E-409C-BE32-E72D297353CC}">
              <c16:uniqueId val="{00000010-E677-4630-B0B9-7C218CD57A50}"/>
            </c:ext>
          </c:extLst>
        </c:ser>
        <c:ser>
          <c:idx val="2"/>
          <c:order val="2"/>
          <c:tx>
            <c:strRef>
              <c:f>'EU (ex UK) monthly prices'!$E$9</c:f>
              <c:strCache>
                <c:ptCount val="1"/>
                <c:pt idx="0">
                  <c:v>WMP</c:v>
                </c:pt>
              </c:strCache>
            </c:strRef>
          </c:tx>
          <c:spPr>
            <a:ln w="28575" cap="rnd">
              <a:solidFill>
                <a:schemeClr val="accent4"/>
              </a:solidFill>
              <a:round/>
            </a:ln>
            <a:effectLst/>
          </c:spPr>
          <c:marker>
            <c:symbol val="none"/>
          </c:marker>
          <c:cat>
            <c:numRef>
              <c:extLst>
                <c:ext xmlns:c15="http://schemas.microsoft.com/office/drawing/2012/chart" uri="{02D57815-91ED-43cb-92C2-25804820EDAC}">
                  <c15:fullRef>
                    <c15:sqref>'EU (ex UK) monthly prices'!$B$10:$B$134</c15:sqref>
                  </c15:fullRef>
                </c:ext>
              </c:extLst>
              <c:f>'EU (ex UK) monthly prices'!$B$43:$B$134</c:f>
              <c:numCache>
                <c:formatCode>mmm\-yy</c:formatCode>
                <c:ptCount val="92"/>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pt idx="90">
                  <c:v>46113</c:v>
                </c:pt>
                <c:pt idx="91">
                  <c:v>46143</c:v>
                </c:pt>
              </c:numCache>
            </c:numRef>
          </c:cat>
          <c:val>
            <c:numRef>
              <c:extLst>
                <c:ext xmlns:c15="http://schemas.microsoft.com/office/drawing/2012/chart" uri="{02D57815-91ED-43cb-92C2-25804820EDAC}">
                  <c15:fullRef>
                    <c15:sqref>'EU (ex UK) monthly prices'!$E$10:$E$134</c15:sqref>
                  </c15:fullRef>
                </c:ext>
              </c:extLst>
              <c:f>'EU (ex UK) monthly prices'!$E$43:$E$134</c:f>
              <c:numCache>
                <c:formatCode>_-* #,##0_-;\-* #,##0_-;_-* "-"??_-;_-@_-</c:formatCode>
                <c:ptCount val="92"/>
                <c:pt idx="0">
                  <c:v>2698.3249999999998</c:v>
                </c:pt>
                <c:pt idx="1">
                  <c:v>2705.0999999999995</c:v>
                </c:pt>
                <c:pt idx="2">
                  <c:v>2697.8249999999998</c:v>
                </c:pt>
                <c:pt idx="3">
                  <c:v>2768.5400000000004</c:v>
                </c:pt>
                <c:pt idx="4">
                  <c:v>2842.8499999999995</c:v>
                </c:pt>
                <c:pt idx="5">
                  <c:v>2878.0250000000001</c:v>
                </c:pt>
                <c:pt idx="6">
                  <c:v>2907.0249999999996</c:v>
                </c:pt>
                <c:pt idx="7">
                  <c:v>2955.42</c:v>
                </c:pt>
                <c:pt idx="8">
                  <c:v>2908.85</c:v>
                </c:pt>
                <c:pt idx="9">
                  <c:v>2871.7</c:v>
                </c:pt>
                <c:pt idx="10">
                  <c:v>2845.5999999999995</c:v>
                </c:pt>
                <c:pt idx="11">
                  <c:v>2920.85</c:v>
                </c:pt>
                <c:pt idx="12">
                  <c:v>2972.72</c:v>
                </c:pt>
                <c:pt idx="13">
                  <c:v>3025.6</c:v>
                </c:pt>
                <c:pt idx="14">
                  <c:v>3061.5249999999996</c:v>
                </c:pt>
                <c:pt idx="15">
                  <c:v>3043.26</c:v>
                </c:pt>
                <c:pt idx="16">
                  <c:v>3026.875</c:v>
                </c:pt>
                <c:pt idx="17">
                  <c:v>2911.45</c:v>
                </c:pt>
                <c:pt idx="18">
                  <c:v>2668.54</c:v>
                </c:pt>
                <c:pt idx="19">
                  <c:v>2640.7400000000002</c:v>
                </c:pt>
                <c:pt idx="20">
                  <c:v>2732.8250000000003</c:v>
                </c:pt>
                <c:pt idx="21">
                  <c:v>2754.12</c:v>
                </c:pt>
                <c:pt idx="22">
                  <c:v>2748.3500000000004</c:v>
                </c:pt>
                <c:pt idx="23">
                  <c:v>2724.15</c:v>
                </c:pt>
                <c:pt idx="24">
                  <c:v>2728.38</c:v>
                </c:pt>
                <c:pt idx="25">
                  <c:v>2727.6749999999997</c:v>
                </c:pt>
                <c:pt idx="26">
                  <c:v>2732.4800000000005</c:v>
                </c:pt>
                <c:pt idx="27">
                  <c:v>2786.8249999999998</c:v>
                </c:pt>
                <c:pt idx="28">
                  <c:v>2897.1500000000005</c:v>
                </c:pt>
                <c:pt idx="29">
                  <c:v>3121.0499999999997</c:v>
                </c:pt>
                <c:pt idx="30">
                  <c:v>3163.2599999999998</c:v>
                </c:pt>
                <c:pt idx="31">
                  <c:v>3205.7</c:v>
                </c:pt>
                <c:pt idx="32">
                  <c:v>3204.4</c:v>
                </c:pt>
                <c:pt idx="33">
                  <c:v>3171.1000000000004</c:v>
                </c:pt>
                <c:pt idx="34">
                  <c:v>3151.4500000000003</c:v>
                </c:pt>
                <c:pt idx="35">
                  <c:v>3262.54</c:v>
                </c:pt>
                <c:pt idx="36">
                  <c:v>3488.0250000000001</c:v>
                </c:pt>
                <c:pt idx="37">
                  <c:v>3757.9</c:v>
                </c:pt>
                <c:pt idx="38">
                  <c:v>4036.7200000000003</c:v>
                </c:pt>
                <c:pt idx="39">
                  <c:v>4243.2000000000007</c:v>
                </c:pt>
                <c:pt idx="40">
                  <c:v>4510.1000000000004</c:v>
                </c:pt>
                <c:pt idx="41">
                  <c:v>4856.54</c:v>
                </c:pt>
                <c:pt idx="42">
                  <c:v>5142.875</c:v>
                </c:pt>
                <c:pt idx="43">
                  <c:v>5141.5999999999995</c:v>
                </c:pt>
                <c:pt idx="44">
                  <c:v>5152.0399999999991</c:v>
                </c:pt>
                <c:pt idx="45">
                  <c:v>4964.8499999999995</c:v>
                </c:pt>
                <c:pt idx="46">
                  <c:v>4896.7999999999993</c:v>
                </c:pt>
                <c:pt idx="47">
                  <c:v>4864.4250000000002</c:v>
                </c:pt>
                <c:pt idx="48">
                  <c:v>4773.9750000000004</c:v>
                </c:pt>
                <c:pt idx="49">
                  <c:v>4484</c:v>
                </c:pt>
                <c:pt idx="50">
                  <c:v>4167.375</c:v>
                </c:pt>
                <c:pt idx="51">
                  <c:v>3781.7000000000003</c:v>
                </c:pt>
                <c:pt idx="52">
                  <c:v>3531.4250000000002</c:v>
                </c:pt>
                <c:pt idx="53">
                  <c:v>3451.34</c:v>
                </c:pt>
                <c:pt idx="54">
                  <c:v>3384.6749999999997</c:v>
                </c:pt>
                <c:pt idx="55">
                  <c:v>3460.6000000000004</c:v>
                </c:pt>
                <c:pt idx="56">
                  <c:v>3547.9250000000002</c:v>
                </c:pt>
                <c:pt idx="57">
                  <c:v>3464.3249999999998</c:v>
                </c:pt>
                <c:pt idx="58">
                  <c:v>3344.96</c:v>
                </c:pt>
                <c:pt idx="59">
                  <c:v>3311.58</c:v>
                </c:pt>
                <c:pt idx="60">
                  <c:v>3474.8199999999997</c:v>
                </c:pt>
                <c:pt idx="61">
                  <c:v>3636.8</c:v>
                </c:pt>
                <c:pt idx="62">
                  <c:v>3681.1000000000004</c:v>
                </c:pt>
                <c:pt idx="63">
                  <c:v>3651.12</c:v>
                </c:pt>
                <c:pt idx="64">
                  <c:v>3618.6000000000004</c:v>
                </c:pt>
                <c:pt idx="65">
                  <c:v>3574.6</c:v>
                </c:pt>
                <c:pt idx="66">
                  <c:v>3612.0749999999998</c:v>
                </c:pt>
                <c:pt idx="67">
                  <c:v>3690.58</c:v>
                </c:pt>
                <c:pt idx="68">
                  <c:v>3804.2250000000004</c:v>
                </c:pt>
                <c:pt idx="69">
                  <c:v>3815.4</c:v>
                </c:pt>
                <c:pt idx="70">
                  <c:v>3960.2</c:v>
                </c:pt>
                <c:pt idx="71">
                  <c:v>4285.7749999999996</c:v>
                </c:pt>
                <c:pt idx="72">
                  <c:v>4161.38</c:v>
                </c:pt>
                <c:pt idx="73">
                  <c:v>4261.26</c:v>
                </c:pt>
                <c:pt idx="74">
                  <c:v>4340.9500000000007</c:v>
                </c:pt>
                <c:pt idx="75">
                  <c:v>4341.9599999999991</c:v>
                </c:pt>
                <c:pt idx="76">
                  <c:v>4348.4500000000007</c:v>
                </c:pt>
                <c:pt idx="77">
                  <c:v>4365.7250000000004</c:v>
                </c:pt>
                <c:pt idx="78">
                  <c:v>4361.74</c:v>
                </c:pt>
                <c:pt idx="79">
                  <c:v>4361.42</c:v>
                </c:pt>
                <c:pt idx="80">
                  <c:v>4348.4749999999995</c:v>
                </c:pt>
                <c:pt idx="81">
                  <c:v>4283.46</c:v>
                </c:pt>
                <c:pt idx="82">
                  <c:v>4197.22</c:v>
                </c:pt>
                <c:pt idx="83">
                  <c:v>4037.3</c:v>
                </c:pt>
                <c:pt idx="84">
                  <c:v>3671.125</c:v>
                </c:pt>
                <c:pt idx="85">
                  <c:v>3352.6250000000005</c:v>
                </c:pt>
                <c:pt idx="86">
                  <c:v>3078.48</c:v>
                </c:pt>
                <c:pt idx="87">
                  <c:v>3079.2200000000003</c:v>
                </c:pt>
                <c:pt idx="88">
                  <c:v>3158.5</c:v>
                </c:pt>
                <c:pt idx="89">
                  <c:v>3387.95</c:v>
                </c:pt>
                <c:pt idx="90">
                  <c:v>3373.2400000000002</c:v>
                </c:pt>
                <c:pt idx="91">
                  <c:v>3339.34</c:v>
                </c:pt>
              </c:numCache>
            </c:numRef>
          </c:val>
          <c:smooth val="0"/>
          <c:extLst>
            <c:ext xmlns:c16="http://schemas.microsoft.com/office/drawing/2014/chart" uri="{C3380CC4-5D6E-409C-BE32-E72D297353CC}">
              <c16:uniqueId val="{00000011-E677-4630-B0B9-7C218CD57A50}"/>
            </c:ext>
          </c:extLst>
        </c:ser>
        <c:ser>
          <c:idx val="8"/>
          <c:order val="3"/>
          <c:tx>
            <c:strRef>
              <c:f>'EU (ex UK) monthly prices'!$K$9</c:f>
              <c:strCache>
                <c:ptCount val="1"/>
                <c:pt idx="0">
                  <c:v> Avg. Cheese </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'EU (ex UK) monthly prices'!$B$10:$B$134</c15:sqref>
                  </c15:fullRef>
                </c:ext>
              </c:extLst>
              <c:f>'EU (ex UK) monthly prices'!$B$43:$B$134</c:f>
              <c:numCache>
                <c:formatCode>mmm\-yy</c:formatCode>
                <c:ptCount val="92"/>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pt idx="90">
                  <c:v>46113</c:v>
                </c:pt>
                <c:pt idx="91">
                  <c:v>46143</c:v>
                </c:pt>
              </c:numCache>
            </c:numRef>
          </c:cat>
          <c:val>
            <c:numRef>
              <c:extLst>
                <c:ext xmlns:c15="http://schemas.microsoft.com/office/drawing/2012/chart" uri="{02D57815-91ED-43cb-92C2-25804820EDAC}">
                  <c15:fullRef>
                    <c15:sqref>'EU (ex UK) monthly prices'!$K$10:$K$134</c15:sqref>
                  </c15:fullRef>
                </c:ext>
              </c:extLst>
              <c:f>'EU (ex UK) monthly prices'!$K$43:$K$134</c:f>
              <c:numCache>
                <c:formatCode>_-* #,##0_-;\-* #,##0_-;_-* "-"??_-;_-@_-</c:formatCode>
                <c:ptCount val="92"/>
                <c:pt idx="0">
                  <c:v>3588.21875</c:v>
                </c:pt>
                <c:pt idx="1">
                  <c:v>3559.53</c:v>
                </c:pt>
                <c:pt idx="2">
                  <c:v>3521.8999999999996</c:v>
                </c:pt>
                <c:pt idx="3">
                  <c:v>3531.125</c:v>
                </c:pt>
                <c:pt idx="4">
                  <c:v>3504.2312499999998</c:v>
                </c:pt>
                <c:pt idx="5">
                  <c:v>3529.0749999999998</c:v>
                </c:pt>
                <c:pt idx="6">
                  <c:v>3499.6062499999998</c:v>
                </c:pt>
                <c:pt idx="7">
                  <c:v>3495.8949999999995</c:v>
                </c:pt>
                <c:pt idx="8">
                  <c:v>3483.3125</c:v>
                </c:pt>
                <c:pt idx="9">
                  <c:v>3481.3650000000002</c:v>
                </c:pt>
                <c:pt idx="10">
                  <c:v>3495.78125</c:v>
                </c:pt>
                <c:pt idx="11">
                  <c:v>3487.7999999999997</c:v>
                </c:pt>
                <c:pt idx="12">
                  <c:v>3489.73</c:v>
                </c:pt>
                <c:pt idx="13">
                  <c:v>3506.9625000000001</c:v>
                </c:pt>
                <c:pt idx="14">
                  <c:v>3544.53125</c:v>
                </c:pt>
                <c:pt idx="15">
                  <c:v>3594.6349999999998</c:v>
                </c:pt>
                <c:pt idx="16">
                  <c:v>3611.1187500000001</c:v>
                </c:pt>
                <c:pt idx="17">
                  <c:v>3650.1437500000002</c:v>
                </c:pt>
                <c:pt idx="18">
                  <c:v>3633.67</c:v>
                </c:pt>
                <c:pt idx="19">
                  <c:v>3529.145</c:v>
                </c:pt>
                <c:pt idx="20">
                  <c:v>3450.2</c:v>
                </c:pt>
                <c:pt idx="21">
                  <c:v>3476.9450000000002</c:v>
                </c:pt>
                <c:pt idx="22">
                  <c:v>3504.2749999999996</c:v>
                </c:pt>
                <c:pt idx="23">
                  <c:v>3516.2999999999997</c:v>
                </c:pt>
                <c:pt idx="24">
                  <c:v>3550.5649999999996</c:v>
                </c:pt>
                <c:pt idx="25">
                  <c:v>3565.5812500000002</c:v>
                </c:pt>
                <c:pt idx="26">
                  <c:v>3529.2349999999997</c:v>
                </c:pt>
                <c:pt idx="27">
                  <c:v>3464.4624999999996</c:v>
                </c:pt>
                <c:pt idx="28">
                  <c:v>3478.0749999999998</c:v>
                </c:pt>
                <c:pt idx="29">
                  <c:v>3479.7874999999999</c:v>
                </c:pt>
                <c:pt idx="30">
                  <c:v>3495.7349999999997</c:v>
                </c:pt>
                <c:pt idx="31">
                  <c:v>3537.71875</c:v>
                </c:pt>
                <c:pt idx="32">
                  <c:v>3552.6062499999998</c:v>
                </c:pt>
                <c:pt idx="33">
                  <c:v>3576.6750000000002</c:v>
                </c:pt>
                <c:pt idx="34">
                  <c:v>3613.59375</c:v>
                </c:pt>
                <c:pt idx="35">
                  <c:v>3660.0650000000001</c:v>
                </c:pt>
                <c:pt idx="36">
                  <c:v>3745.1625000000004</c:v>
                </c:pt>
                <c:pt idx="37">
                  <c:v>3842.6062499999998</c:v>
                </c:pt>
                <c:pt idx="38">
                  <c:v>3971.9300000000003</c:v>
                </c:pt>
                <c:pt idx="39">
                  <c:v>4096.8625000000002</c:v>
                </c:pt>
                <c:pt idx="40">
                  <c:v>4260.3875000000007</c:v>
                </c:pt>
                <c:pt idx="41">
                  <c:v>4349.3899999999994</c:v>
                </c:pt>
                <c:pt idx="42">
                  <c:v>4464.0687500000004</c:v>
                </c:pt>
                <c:pt idx="43">
                  <c:v>4852.3687500000005</c:v>
                </c:pt>
                <c:pt idx="44">
                  <c:v>5125.7349999999997</c:v>
                </c:pt>
                <c:pt idx="45">
                  <c:v>5289.5</c:v>
                </c:pt>
                <c:pt idx="46">
                  <c:v>5442.9750000000004</c:v>
                </c:pt>
                <c:pt idx="47">
                  <c:v>5530.0812500000002</c:v>
                </c:pt>
                <c:pt idx="48">
                  <c:v>5551.8937500000002</c:v>
                </c:pt>
                <c:pt idx="49">
                  <c:v>5578.4950000000008</c:v>
                </c:pt>
                <c:pt idx="50">
                  <c:v>5618.4874999999993</c:v>
                </c:pt>
                <c:pt idx="51">
                  <c:v>5577.7562500000004</c:v>
                </c:pt>
                <c:pt idx="52">
                  <c:v>5268.6875</c:v>
                </c:pt>
                <c:pt idx="53">
                  <c:v>5115.744999999999</c:v>
                </c:pt>
                <c:pt idx="54">
                  <c:v>4912.09375</c:v>
                </c:pt>
                <c:pt idx="55">
                  <c:v>4702.9049999999997</c:v>
                </c:pt>
                <c:pt idx="56">
                  <c:v>4588.3687499999996</c:v>
                </c:pt>
                <c:pt idx="57">
                  <c:v>4551.3374999999996</c:v>
                </c:pt>
                <c:pt idx="58">
                  <c:v>4551.5</c:v>
                </c:pt>
                <c:pt idx="59">
                  <c:v>4551.1350000000002</c:v>
                </c:pt>
                <c:pt idx="60">
                  <c:v>4558.49</c:v>
                </c:pt>
                <c:pt idx="61">
                  <c:v>4510.6000000000004</c:v>
                </c:pt>
                <c:pt idx="62">
                  <c:v>4545.2800000000007</c:v>
                </c:pt>
                <c:pt idx="63">
                  <c:v>4551.4949999999999</c:v>
                </c:pt>
                <c:pt idx="64">
                  <c:v>4554.0450000000001</c:v>
                </c:pt>
                <c:pt idx="65">
                  <c:v>4622.6850000000004</c:v>
                </c:pt>
                <c:pt idx="66">
                  <c:v>4654.7937500000007</c:v>
                </c:pt>
                <c:pt idx="67">
                  <c:v>4638.0750000000007</c:v>
                </c:pt>
                <c:pt idx="68">
                  <c:v>4625.78125</c:v>
                </c:pt>
                <c:pt idx="69">
                  <c:v>4600.1550000000007</c:v>
                </c:pt>
                <c:pt idx="70">
                  <c:v>4666.0600000000004</c:v>
                </c:pt>
                <c:pt idx="71">
                  <c:v>4746.8249999999998</c:v>
                </c:pt>
                <c:pt idx="72">
                  <c:v>4914.8599999999997</c:v>
                </c:pt>
                <c:pt idx="73">
                  <c:v>5019.3649999999998</c:v>
                </c:pt>
                <c:pt idx="74">
                  <c:v>5136.46875</c:v>
                </c:pt>
                <c:pt idx="75">
                  <c:v>5184.2700000000004</c:v>
                </c:pt>
                <c:pt idx="76">
                  <c:v>5249.2374999999993</c:v>
                </c:pt>
                <c:pt idx="77">
                  <c:v>5158.8374999999996</c:v>
                </c:pt>
                <c:pt idx="78">
                  <c:v>5172.4349999999995</c:v>
                </c:pt>
                <c:pt idx="79">
                  <c:v>5156.8949999999995</c:v>
                </c:pt>
                <c:pt idx="80">
                  <c:v>5193.5375000000004</c:v>
                </c:pt>
                <c:pt idx="81">
                  <c:v>5149.2299999999996</c:v>
                </c:pt>
                <c:pt idx="82">
                  <c:v>5164.3249999999998</c:v>
                </c:pt>
                <c:pt idx="83">
                  <c:v>5097.6000000000004</c:v>
                </c:pt>
                <c:pt idx="84">
                  <c:v>5014.5375000000004</c:v>
                </c:pt>
                <c:pt idx="85">
                  <c:v>4780.8125</c:v>
                </c:pt>
                <c:pt idx="86">
                  <c:v>4525.3850000000002</c:v>
                </c:pt>
                <c:pt idx="87">
                  <c:v>4307.1149999999998</c:v>
                </c:pt>
                <c:pt idx="88">
                  <c:v>4148.6437500000002</c:v>
                </c:pt>
                <c:pt idx="89">
                  <c:v>4096.5124999999998</c:v>
                </c:pt>
                <c:pt idx="90">
                  <c:v>4119.6950000000006</c:v>
                </c:pt>
                <c:pt idx="91">
                  <c:v>4086.1299999999997</c:v>
                </c:pt>
              </c:numCache>
            </c:numRef>
          </c:val>
          <c:smooth val="0"/>
          <c:extLst>
            <c:ext xmlns:c16="http://schemas.microsoft.com/office/drawing/2014/chart" uri="{C3380CC4-5D6E-409C-BE32-E72D297353CC}">
              <c16:uniqueId val="{00000017-E677-4630-B0B9-7C218CD57A50}"/>
            </c:ext>
          </c:extLst>
        </c:ser>
        <c:dLbls>
          <c:showLegendKey val="0"/>
          <c:showVal val="0"/>
          <c:showCatName val="0"/>
          <c:showSerName val="0"/>
          <c:showPercent val="0"/>
          <c:showBubbleSize val="0"/>
        </c:dLbls>
        <c:marker val="1"/>
        <c:smooth val="0"/>
        <c:axId val="281426456"/>
        <c:axId val="278202504"/>
        <c:extLst/>
      </c:lineChart>
      <c:lineChart>
        <c:grouping val="standard"/>
        <c:varyColors val="0"/>
        <c:ser>
          <c:idx val="7"/>
          <c:order val="4"/>
          <c:tx>
            <c:strRef>
              <c:f>'EU (ex UK) monthly prices'!$J$9</c:f>
              <c:strCache>
                <c:ptCount val="1"/>
                <c:pt idx="0">
                  <c:v>Whey</c:v>
                </c:pt>
              </c:strCache>
            </c:strRef>
          </c:tx>
          <c:spPr>
            <a:ln w="28575" cap="rnd">
              <a:solidFill>
                <a:schemeClr val="accent5"/>
              </a:solidFill>
              <a:round/>
            </a:ln>
            <a:effectLst/>
          </c:spPr>
          <c:marker>
            <c:symbol val="none"/>
          </c:marker>
          <c:cat>
            <c:numRef>
              <c:extLst>
                <c:ext xmlns:c15="http://schemas.microsoft.com/office/drawing/2012/chart" uri="{02D57815-91ED-43cb-92C2-25804820EDAC}">
                  <c15:fullRef>
                    <c15:sqref>'EU (ex UK) monthly prices'!$B$10:$B$125</c15:sqref>
                  </c15:fullRef>
                </c:ext>
              </c:extLst>
              <c:f>'EU (ex UK) monthly prices'!$B$43:$B$125</c:f>
              <c:numCache>
                <c:formatCode>mmm\-yy</c:formatCode>
                <c:ptCount val="83"/>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numCache>
            </c:numRef>
          </c:cat>
          <c:val>
            <c:numRef>
              <c:extLst>
                <c:ext xmlns:c15="http://schemas.microsoft.com/office/drawing/2012/chart" uri="{02D57815-91ED-43cb-92C2-25804820EDAC}">
                  <c15:fullRef>
                    <c15:sqref>'EU (ex UK) monthly prices'!$J$10:$J$134</c15:sqref>
                  </c15:fullRef>
                </c:ext>
              </c:extLst>
              <c:f>'EU (ex UK) monthly prices'!$J$43:$J$134</c:f>
              <c:numCache>
                <c:formatCode>_-* #,##0_-;\-* #,##0_-;_-* "-"??_-;_-@_-</c:formatCode>
                <c:ptCount val="92"/>
                <c:pt idx="0">
                  <c:v>778.7</c:v>
                </c:pt>
                <c:pt idx="1">
                  <c:v>790.66000000000008</c:v>
                </c:pt>
                <c:pt idx="2">
                  <c:v>795.97499999999991</c:v>
                </c:pt>
                <c:pt idx="3">
                  <c:v>822.8</c:v>
                </c:pt>
                <c:pt idx="4">
                  <c:v>831.85</c:v>
                </c:pt>
                <c:pt idx="5">
                  <c:v>812.05000000000018</c:v>
                </c:pt>
                <c:pt idx="6">
                  <c:v>804.55000000000018</c:v>
                </c:pt>
                <c:pt idx="7">
                  <c:v>784</c:v>
                </c:pt>
                <c:pt idx="8">
                  <c:v>754.44999999999993</c:v>
                </c:pt>
                <c:pt idx="9">
                  <c:v>690.48</c:v>
                </c:pt>
                <c:pt idx="10">
                  <c:v>674.75</c:v>
                </c:pt>
                <c:pt idx="11">
                  <c:v>682.27499999999986</c:v>
                </c:pt>
                <c:pt idx="12">
                  <c:v>710.96</c:v>
                </c:pt>
                <c:pt idx="13">
                  <c:v>734.42499999999995</c:v>
                </c:pt>
                <c:pt idx="14">
                  <c:v>766.57500000000005</c:v>
                </c:pt>
                <c:pt idx="15">
                  <c:v>790.66000000000008</c:v>
                </c:pt>
                <c:pt idx="16">
                  <c:v>821.3</c:v>
                </c:pt>
                <c:pt idx="17">
                  <c:v>766.37499999999989</c:v>
                </c:pt>
                <c:pt idx="18">
                  <c:v>728.60000000000014</c:v>
                </c:pt>
                <c:pt idx="19">
                  <c:v>739.76</c:v>
                </c:pt>
                <c:pt idx="20">
                  <c:v>746.10000000000014</c:v>
                </c:pt>
                <c:pt idx="21">
                  <c:v>733.83999999999992</c:v>
                </c:pt>
                <c:pt idx="22">
                  <c:v>721.42500000000018</c:v>
                </c:pt>
                <c:pt idx="23">
                  <c:v>715.3</c:v>
                </c:pt>
                <c:pt idx="24">
                  <c:v>723.16000000000008</c:v>
                </c:pt>
                <c:pt idx="25">
                  <c:v>732.87500000000011</c:v>
                </c:pt>
                <c:pt idx="26">
                  <c:v>766.72</c:v>
                </c:pt>
                <c:pt idx="27">
                  <c:v>809.02500000000009</c:v>
                </c:pt>
                <c:pt idx="28">
                  <c:v>874.67499999999995</c:v>
                </c:pt>
                <c:pt idx="29">
                  <c:v>922.97500000000002</c:v>
                </c:pt>
                <c:pt idx="30">
                  <c:v>975.68000000000006</c:v>
                </c:pt>
                <c:pt idx="31">
                  <c:v>1000.125</c:v>
                </c:pt>
                <c:pt idx="32">
                  <c:v>1003.425</c:v>
                </c:pt>
                <c:pt idx="33">
                  <c:v>970.12</c:v>
                </c:pt>
                <c:pt idx="34">
                  <c:v>947.05</c:v>
                </c:pt>
                <c:pt idx="35">
                  <c:v>974.48</c:v>
                </c:pt>
                <c:pt idx="36">
                  <c:v>1004.75</c:v>
                </c:pt>
                <c:pt idx="37">
                  <c:v>1053.7249999999999</c:v>
                </c:pt>
                <c:pt idx="38">
                  <c:v>1114.3599999999999</c:v>
                </c:pt>
                <c:pt idx="39">
                  <c:v>1199.4750000000001</c:v>
                </c:pt>
                <c:pt idx="40">
                  <c:v>1289.425</c:v>
                </c:pt>
                <c:pt idx="41">
                  <c:v>1356.7799999999997</c:v>
                </c:pt>
                <c:pt idx="42">
                  <c:v>1413.5000000000002</c:v>
                </c:pt>
                <c:pt idx="43">
                  <c:v>1349.1750000000002</c:v>
                </c:pt>
                <c:pt idx="44">
                  <c:v>1275.7199999999998</c:v>
                </c:pt>
                <c:pt idx="45">
                  <c:v>1165.325</c:v>
                </c:pt>
                <c:pt idx="46">
                  <c:v>1097.6200000000001</c:v>
                </c:pt>
                <c:pt idx="47">
                  <c:v>1094.425</c:v>
                </c:pt>
                <c:pt idx="48">
                  <c:v>1060.4749999999999</c:v>
                </c:pt>
                <c:pt idx="49">
                  <c:v>1005.3200000000002</c:v>
                </c:pt>
                <c:pt idx="50">
                  <c:v>919.9</c:v>
                </c:pt>
                <c:pt idx="51">
                  <c:v>840.97500000000014</c:v>
                </c:pt>
                <c:pt idx="52">
                  <c:v>800.375</c:v>
                </c:pt>
                <c:pt idx="53">
                  <c:v>770.3</c:v>
                </c:pt>
                <c:pt idx="54">
                  <c:v>742.42500000000007</c:v>
                </c:pt>
                <c:pt idx="55">
                  <c:v>734.28</c:v>
                </c:pt>
                <c:pt idx="56">
                  <c:v>707.42500000000007</c:v>
                </c:pt>
                <c:pt idx="57">
                  <c:v>679.02500000000009</c:v>
                </c:pt>
                <c:pt idx="58">
                  <c:v>654.96</c:v>
                </c:pt>
                <c:pt idx="59">
                  <c:v>695.68</c:v>
                </c:pt>
                <c:pt idx="60">
                  <c:v>762.78</c:v>
                </c:pt>
                <c:pt idx="61">
                  <c:v>829.31999999999994</c:v>
                </c:pt>
                <c:pt idx="62">
                  <c:v>839.71999999999991</c:v>
                </c:pt>
                <c:pt idx="63">
                  <c:v>848.7199999999998</c:v>
                </c:pt>
                <c:pt idx="64">
                  <c:v>828.68</c:v>
                </c:pt>
                <c:pt idx="65">
                  <c:v>793.04</c:v>
                </c:pt>
                <c:pt idx="66">
                  <c:v>778.97499999999991</c:v>
                </c:pt>
                <c:pt idx="67">
                  <c:v>774.5</c:v>
                </c:pt>
                <c:pt idx="68">
                  <c:v>790.52500000000009</c:v>
                </c:pt>
                <c:pt idx="69">
                  <c:v>797.7</c:v>
                </c:pt>
                <c:pt idx="70">
                  <c:v>823.52</c:v>
                </c:pt>
                <c:pt idx="71">
                  <c:v>929.87500000000011</c:v>
                </c:pt>
                <c:pt idx="72">
                  <c:v>911.1400000000001</c:v>
                </c:pt>
                <c:pt idx="73">
                  <c:v>942.44</c:v>
                </c:pt>
                <c:pt idx="74">
                  <c:v>967.90000000000009</c:v>
                </c:pt>
                <c:pt idx="75">
                  <c:v>984.22</c:v>
                </c:pt>
                <c:pt idx="76">
                  <c:v>1021.8750000000001</c:v>
                </c:pt>
                <c:pt idx="77">
                  <c:v>1025.875</c:v>
                </c:pt>
                <c:pt idx="78">
                  <c:v>1018.28</c:v>
                </c:pt>
                <c:pt idx="79">
                  <c:v>986.52000000000021</c:v>
                </c:pt>
                <c:pt idx="80">
                  <c:v>971.85</c:v>
                </c:pt>
                <c:pt idx="81">
                  <c:v>941.48</c:v>
                </c:pt>
                <c:pt idx="82">
                  <c:v>973.02</c:v>
                </c:pt>
                <c:pt idx="83">
                  <c:v>971.67500000000007</c:v>
                </c:pt>
                <c:pt idx="84">
                  <c:v>1003.6500000000001</c:v>
                </c:pt>
                <c:pt idx="85">
                  <c:v>1028.7750000000001</c:v>
                </c:pt>
                <c:pt idx="86">
                  <c:v>1065.3400000000001</c:v>
                </c:pt>
                <c:pt idx="87">
                  <c:v>1074.52</c:v>
                </c:pt>
                <c:pt idx="88">
                  <c:v>1125.05</c:v>
                </c:pt>
                <c:pt idx="89">
                  <c:v>1250.0250000000001</c:v>
                </c:pt>
                <c:pt idx="90">
                  <c:v>1454.14</c:v>
                </c:pt>
                <c:pt idx="91">
                  <c:v>1430.0600000000004</c:v>
                </c:pt>
              </c:numCache>
            </c:numRef>
          </c:val>
          <c:smooth val="0"/>
          <c:extLst>
            <c:ext xmlns:c16="http://schemas.microsoft.com/office/drawing/2014/chart" uri="{C3380CC4-5D6E-409C-BE32-E72D297353CC}">
              <c16:uniqueId val="{00000016-E677-4630-B0B9-7C218CD57A50}"/>
            </c:ext>
          </c:extLst>
        </c:ser>
        <c:dLbls>
          <c:showLegendKey val="0"/>
          <c:showVal val="0"/>
          <c:showCatName val="0"/>
          <c:showSerName val="0"/>
          <c:showPercent val="0"/>
          <c:showBubbleSize val="0"/>
        </c:dLbls>
        <c:marker val="1"/>
        <c:smooth val="0"/>
        <c:axId val="531605000"/>
        <c:axId val="531605656"/>
      </c:lineChart>
      <c:dateAx>
        <c:axId val="281426456"/>
        <c:scaling>
          <c:orientation val="minMax"/>
          <c:max val="46143"/>
          <c:min val="45047"/>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0.10766135827840309"/>
              <c:y val="0.8912056668235881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1.372625843176559E-2"/>
              <c:y val="0.1399496627239476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531605656"/>
        <c:scaling>
          <c:orientation val="minMax"/>
          <c:max val="2250"/>
          <c:min val="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1605000"/>
        <c:crosses val="max"/>
        <c:crossBetween val="between"/>
        <c:majorUnit val="250"/>
      </c:valAx>
      <c:catAx>
        <c:axId val="531605000"/>
        <c:scaling>
          <c:orientation val="minMax"/>
        </c:scaling>
        <c:delete val="1"/>
        <c:axPos val="b"/>
        <c:numFmt formatCode="mmm\-yy" sourceLinked="1"/>
        <c:majorTickMark val="out"/>
        <c:minorTickMark val="none"/>
        <c:tickLblPos val="nextTo"/>
        <c:crossAx val="531605656"/>
        <c:crosses val="autoZero"/>
        <c:auto val="1"/>
        <c:lblAlgn val="ctr"/>
        <c:lblOffset val="100"/>
        <c:noMultiLvlLbl val="1"/>
      </c:catAx>
      <c:spPr>
        <a:noFill/>
        <a:ln>
          <a:noFill/>
        </a:ln>
        <a:effectLst/>
      </c:spPr>
    </c:plotArea>
    <c:legend>
      <c:legendPos val="b"/>
      <c:layout>
        <c:manualLayout>
          <c:xMode val="edge"/>
          <c:yMode val="edge"/>
          <c:x val="0.13385895061728395"/>
          <c:y val="0.10196018518518518"/>
          <c:w val="0.72140925925925925"/>
          <c:h val="5.66675925925926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EU-28 wholesale prices</a:t>
            </a:r>
          </a:p>
        </c:rich>
      </c:tx>
      <c:layout>
        <c:manualLayout>
          <c:xMode val="edge"/>
          <c:yMode val="edge"/>
          <c:x val="0.35764922839506175"/>
          <c:y val="3.2337962962962964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316419753086419"/>
          <c:y val="0.17184746702139453"/>
          <c:w val="0.70739058641975305"/>
          <c:h val="0.63789189814814817"/>
        </c:manualLayout>
      </c:layout>
      <c:lineChart>
        <c:grouping val="standard"/>
        <c:varyColors val="0"/>
        <c:ser>
          <c:idx val="0"/>
          <c:order val="1"/>
          <c:tx>
            <c:strRef>
              <c:f>'EU-28 monthly prices_archive'!$C$9</c:f>
              <c:strCache>
                <c:ptCount val="1"/>
                <c:pt idx="0">
                  <c:v>Butter</c:v>
                </c:pt>
              </c:strCache>
            </c:strRef>
          </c:tx>
          <c:spPr>
            <a:ln w="28575" cap="rnd">
              <a:solidFill>
                <a:srgbClr val="0090D3"/>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prices_archive'!$C$10:$C$317</c:f>
              <c:numCache>
                <c:formatCode>_-* #,##0_-;\-* #,##0_-;_-* "-"??_-;_-@_-</c:formatCode>
                <c:ptCount val="308"/>
                <c:pt idx="0">
                  <c:v>3206</c:v>
                </c:pt>
                <c:pt idx="1">
                  <c:v>3126.666666666667</c:v>
                </c:pt>
                <c:pt idx="2">
                  <c:v>3120</c:v>
                </c:pt>
                <c:pt idx="3">
                  <c:v>3155</c:v>
                </c:pt>
                <c:pt idx="4">
                  <c:v>3224</c:v>
                </c:pt>
                <c:pt idx="5">
                  <c:v>3290</c:v>
                </c:pt>
                <c:pt idx="6">
                  <c:v>3318</c:v>
                </c:pt>
                <c:pt idx="7">
                  <c:v>3270</c:v>
                </c:pt>
                <c:pt idx="8">
                  <c:v>3235</c:v>
                </c:pt>
                <c:pt idx="9">
                  <c:v>3180</c:v>
                </c:pt>
                <c:pt idx="10">
                  <c:v>3090</c:v>
                </c:pt>
                <c:pt idx="11">
                  <c:v>3032.5</c:v>
                </c:pt>
                <c:pt idx="12">
                  <c:v>3000</c:v>
                </c:pt>
                <c:pt idx="13">
                  <c:v>2970</c:v>
                </c:pt>
                <c:pt idx="14">
                  <c:v>2970</c:v>
                </c:pt>
                <c:pt idx="15">
                  <c:v>2966</c:v>
                </c:pt>
                <c:pt idx="16">
                  <c:v>2960</c:v>
                </c:pt>
                <c:pt idx="17">
                  <c:v>2965</c:v>
                </c:pt>
                <c:pt idx="18">
                  <c:v>2980</c:v>
                </c:pt>
                <c:pt idx="19">
                  <c:v>3002.5</c:v>
                </c:pt>
                <c:pt idx="20">
                  <c:v>3040</c:v>
                </c:pt>
                <c:pt idx="21">
                  <c:v>3058</c:v>
                </c:pt>
                <c:pt idx="22">
                  <c:v>3045</c:v>
                </c:pt>
                <c:pt idx="23">
                  <c:v>3018</c:v>
                </c:pt>
                <c:pt idx="24">
                  <c:v>3005</c:v>
                </c:pt>
                <c:pt idx="25">
                  <c:v>3000</c:v>
                </c:pt>
                <c:pt idx="26">
                  <c:v>3000</c:v>
                </c:pt>
                <c:pt idx="27">
                  <c:v>3000</c:v>
                </c:pt>
                <c:pt idx="28">
                  <c:v>2995</c:v>
                </c:pt>
                <c:pt idx="29">
                  <c:v>3012.5</c:v>
                </c:pt>
                <c:pt idx="30">
                  <c:v>3040</c:v>
                </c:pt>
                <c:pt idx="31">
                  <c:v>3057.5</c:v>
                </c:pt>
                <c:pt idx="32">
                  <c:v>3100</c:v>
                </c:pt>
                <c:pt idx="33">
                  <c:v>3100</c:v>
                </c:pt>
                <c:pt idx="34">
                  <c:v>3092.5</c:v>
                </c:pt>
                <c:pt idx="35">
                  <c:v>3066</c:v>
                </c:pt>
                <c:pt idx="36">
                  <c:v>3025</c:v>
                </c:pt>
                <c:pt idx="37">
                  <c:v>2990</c:v>
                </c:pt>
                <c:pt idx="38">
                  <c:v>2986</c:v>
                </c:pt>
                <c:pt idx="39">
                  <c:v>2992.5</c:v>
                </c:pt>
                <c:pt idx="40">
                  <c:v>3002.5</c:v>
                </c:pt>
                <c:pt idx="41">
                  <c:v>3012</c:v>
                </c:pt>
                <c:pt idx="42">
                  <c:v>3015</c:v>
                </c:pt>
                <c:pt idx="43">
                  <c:v>3012</c:v>
                </c:pt>
                <c:pt idx="44">
                  <c:v>2992.5</c:v>
                </c:pt>
                <c:pt idx="45">
                  <c:v>2967.5</c:v>
                </c:pt>
                <c:pt idx="46">
                  <c:v>2948</c:v>
                </c:pt>
                <c:pt idx="47">
                  <c:v>2920</c:v>
                </c:pt>
                <c:pt idx="48">
                  <c:v>2895</c:v>
                </c:pt>
                <c:pt idx="49">
                  <c:v>2842.5</c:v>
                </c:pt>
                <c:pt idx="50">
                  <c:v>2812</c:v>
                </c:pt>
                <c:pt idx="51">
                  <c:v>2797.5</c:v>
                </c:pt>
                <c:pt idx="52">
                  <c:v>2778</c:v>
                </c:pt>
                <c:pt idx="53">
                  <c:v>2777.5</c:v>
                </c:pt>
                <c:pt idx="54">
                  <c:v>2727.5</c:v>
                </c:pt>
                <c:pt idx="55">
                  <c:v>2704</c:v>
                </c:pt>
                <c:pt idx="56">
                  <c:v>2697.5</c:v>
                </c:pt>
                <c:pt idx="57">
                  <c:v>2677.5</c:v>
                </c:pt>
                <c:pt idx="58">
                  <c:v>2662</c:v>
                </c:pt>
                <c:pt idx="59">
                  <c:v>2660</c:v>
                </c:pt>
                <c:pt idx="60">
                  <c:v>2632</c:v>
                </c:pt>
                <c:pt idx="61">
                  <c:v>2590</c:v>
                </c:pt>
                <c:pt idx="62">
                  <c:v>2572.5</c:v>
                </c:pt>
                <c:pt idx="63">
                  <c:v>2545</c:v>
                </c:pt>
                <c:pt idx="64">
                  <c:v>2502</c:v>
                </c:pt>
                <c:pt idx="65">
                  <c:v>2452.5</c:v>
                </c:pt>
                <c:pt idx="66">
                  <c:v>2440</c:v>
                </c:pt>
                <c:pt idx="67">
                  <c:v>2432</c:v>
                </c:pt>
                <c:pt idx="68">
                  <c:v>2465</c:v>
                </c:pt>
                <c:pt idx="69">
                  <c:v>2530</c:v>
                </c:pt>
                <c:pt idx="70">
                  <c:v>2560</c:v>
                </c:pt>
                <c:pt idx="71">
                  <c:v>2567.5</c:v>
                </c:pt>
                <c:pt idx="72">
                  <c:v>2516</c:v>
                </c:pt>
                <c:pt idx="73">
                  <c:v>2490</c:v>
                </c:pt>
                <c:pt idx="74">
                  <c:v>2547.5</c:v>
                </c:pt>
                <c:pt idx="75">
                  <c:v>2655</c:v>
                </c:pt>
                <c:pt idx="76">
                  <c:v>2776</c:v>
                </c:pt>
                <c:pt idx="77">
                  <c:v>3015</c:v>
                </c:pt>
                <c:pt idx="78">
                  <c:v>3426</c:v>
                </c:pt>
                <c:pt idx="79">
                  <c:v>3880</c:v>
                </c:pt>
                <c:pt idx="80">
                  <c:v>4072.5</c:v>
                </c:pt>
                <c:pt idx="81">
                  <c:v>4156</c:v>
                </c:pt>
                <c:pt idx="82">
                  <c:v>3965</c:v>
                </c:pt>
                <c:pt idx="83">
                  <c:v>3495</c:v>
                </c:pt>
                <c:pt idx="84">
                  <c:v>2974</c:v>
                </c:pt>
                <c:pt idx="85">
                  <c:v>2920</c:v>
                </c:pt>
                <c:pt idx="86">
                  <c:v>2840</c:v>
                </c:pt>
                <c:pt idx="87">
                  <c:v>2732</c:v>
                </c:pt>
                <c:pt idx="88">
                  <c:v>2710</c:v>
                </c:pt>
                <c:pt idx="89">
                  <c:v>2780</c:v>
                </c:pt>
                <c:pt idx="90">
                  <c:v>2892</c:v>
                </c:pt>
                <c:pt idx="91">
                  <c:v>2795</c:v>
                </c:pt>
                <c:pt idx="92">
                  <c:v>2648</c:v>
                </c:pt>
                <c:pt idx="93">
                  <c:v>2417.5</c:v>
                </c:pt>
                <c:pt idx="94">
                  <c:v>2302.5</c:v>
                </c:pt>
                <c:pt idx="95">
                  <c:v>2258</c:v>
                </c:pt>
                <c:pt idx="96">
                  <c:v>2180</c:v>
                </c:pt>
                <c:pt idx="97">
                  <c:v>2152.5</c:v>
                </c:pt>
                <c:pt idx="98">
                  <c:v>2144</c:v>
                </c:pt>
                <c:pt idx="99">
                  <c:v>2180</c:v>
                </c:pt>
                <c:pt idx="100">
                  <c:v>2187.5</c:v>
                </c:pt>
                <c:pt idx="101">
                  <c:v>2210</c:v>
                </c:pt>
                <c:pt idx="102">
                  <c:v>2250</c:v>
                </c:pt>
                <c:pt idx="103">
                  <c:v>2315</c:v>
                </c:pt>
                <c:pt idx="104">
                  <c:v>2430</c:v>
                </c:pt>
                <c:pt idx="105">
                  <c:v>2712.5</c:v>
                </c:pt>
                <c:pt idx="106">
                  <c:v>2925</c:v>
                </c:pt>
                <c:pt idx="107">
                  <c:v>3034</c:v>
                </c:pt>
                <c:pt idx="108">
                  <c:v>2917.5</c:v>
                </c:pt>
                <c:pt idx="109">
                  <c:v>2830</c:v>
                </c:pt>
                <c:pt idx="110">
                  <c:v>2814</c:v>
                </c:pt>
                <c:pt idx="111">
                  <c:v>2937.5</c:v>
                </c:pt>
                <c:pt idx="112">
                  <c:v>3315</c:v>
                </c:pt>
                <c:pt idx="113">
                  <c:v>3500</c:v>
                </c:pt>
                <c:pt idx="114">
                  <c:v>3640</c:v>
                </c:pt>
                <c:pt idx="115">
                  <c:v>3640</c:v>
                </c:pt>
                <c:pt idx="116">
                  <c:v>3580</c:v>
                </c:pt>
                <c:pt idx="117">
                  <c:v>3610</c:v>
                </c:pt>
                <c:pt idx="118">
                  <c:v>3570</c:v>
                </c:pt>
                <c:pt idx="119">
                  <c:v>3530</c:v>
                </c:pt>
                <c:pt idx="120">
                  <c:v>3520</c:v>
                </c:pt>
                <c:pt idx="121">
                  <c:v>3657.5</c:v>
                </c:pt>
                <c:pt idx="122">
                  <c:v>3812</c:v>
                </c:pt>
                <c:pt idx="123">
                  <c:v>3785</c:v>
                </c:pt>
                <c:pt idx="124">
                  <c:v>3797.5</c:v>
                </c:pt>
                <c:pt idx="125">
                  <c:v>3896</c:v>
                </c:pt>
                <c:pt idx="126">
                  <c:v>3952.5</c:v>
                </c:pt>
                <c:pt idx="127">
                  <c:v>3912</c:v>
                </c:pt>
                <c:pt idx="128">
                  <c:v>3905</c:v>
                </c:pt>
                <c:pt idx="129">
                  <c:v>3882.5</c:v>
                </c:pt>
                <c:pt idx="130">
                  <c:v>3806</c:v>
                </c:pt>
                <c:pt idx="131">
                  <c:v>3579.2</c:v>
                </c:pt>
                <c:pt idx="132">
                  <c:v>3488.5</c:v>
                </c:pt>
                <c:pt idx="133">
                  <c:v>3364.0000000000005</c:v>
                </c:pt>
                <c:pt idx="134">
                  <c:v>3171.75</c:v>
                </c:pt>
                <c:pt idx="135">
                  <c:v>2895.4999999999995</c:v>
                </c:pt>
                <c:pt idx="136">
                  <c:v>2626.8</c:v>
                </c:pt>
                <c:pt idx="137">
                  <c:v>2699.5000000000005</c:v>
                </c:pt>
                <c:pt idx="138">
                  <c:v>2747.75</c:v>
                </c:pt>
                <c:pt idx="139">
                  <c:v>2847</c:v>
                </c:pt>
                <c:pt idx="140">
                  <c:v>3098.75</c:v>
                </c:pt>
                <c:pt idx="141">
                  <c:v>3193.6000000000004</c:v>
                </c:pt>
                <c:pt idx="142">
                  <c:v>3266.75</c:v>
                </c:pt>
                <c:pt idx="143">
                  <c:v>3375.75</c:v>
                </c:pt>
                <c:pt idx="144">
                  <c:v>3347.3999999999996</c:v>
                </c:pt>
                <c:pt idx="145">
                  <c:v>3310.25</c:v>
                </c:pt>
                <c:pt idx="146">
                  <c:v>3332.75</c:v>
                </c:pt>
                <c:pt idx="147">
                  <c:v>3663</c:v>
                </c:pt>
                <c:pt idx="148">
                  <c:v>3949.5</c:v>
                </c:pt>
                <c:pt idx="149">
                  <c:v>3989.5000000000005</c:v>
                </c:pt>
                <c:pt idx="150">
                  <c:v>4049.4</c:v>
                </c:pt>
                <c:pt idx="151">
                  <c:v>4099.9999999999991</c:v>
                </c:pt>
                <c:pt idx="152">
                  <c:v>4195.5</c:v>
                </c:pt>
                <c:pt idx="153">
                  <c:v>4138.2</c:v>
                </c:pt>
                <c:pt idx="154">
                  <c:v>4053.5</c:v>
                </c:pt>
                <c:pt idx="155">
                  <c:v>4080.5000000000009</c:v>
                </c:pt>
                <c:pt idx="156">
                  <c:v>4045.9999999999995</c:v>
                </c:pt>
                <c:pt idx="157">
                  <c:v>3764.2499999999995</c:v>
                </c:pt>
                <c:pt idx="158">
                  <c:v>3686.7499999999995</c:v>
                </c:pt>
                <c:pt idx="159">
                  <c:v>3594.8</c:v>
                </c:pt>
                <c:pt idx="160">
                  <c:v>3515</c:v>
                </c:pt>
                <c:pt idx="161">
                  <c:v>3478.75</c:v>
                </c:pt>
                <c:pt idx="162">
                  <c:v>3546</c:v>
                </c:pt>
                <c:pt idx="163">
                  <c:v>3404</c:v>
                </c:pt>
                <c:pt idx="164">
                  <c:v>3127.75</c:v>
                </c:pt>
                <c:pt idx="165">
                  <c:v>3071.6000000000004</c:v>
                </c:pt>
                <c:pt idx="166">
                  <c:v>3051.5</c:v>
                </c:pt>
                <c:pt idx="167">
                  <c:v>2981.75</c:v>
                </c:pt>
                <c:pt idx="168">
                  <c:v>2912.8199999999997</c:v>
                </c:pt>
                <c:pt idx="169">
                  <c:v>3110.5250000000001</c:v>
                </c:pt>
                <c:pt idx="170">
                  <c:v>3295.625</c:v>
                </c:pt>
                <c:pt idx="171">
                  <c:v>3187.6400000000003</c:v>
                </c:pt>
                <c:pt idx="172">
                  <c:v>3043.8</c:v>
                </c:pt>
                <c:pt idx="173">
                  <c:v>3053.5250000000001</c:v>
                </c:pt>
                <c:pt idx="174">
                  <c:v>2978.7199999999993</c:v>
                </c:pt>
                <c:pt idx="175">
                  <c:v>2924.6749999999997</c:v>
                </c:pt>
                <c:pt idx="176">
                  <c:v>2850.84</c:v>
                </c:pt>
                <c:pt idx="177">
                  <c:v>2976.1750000000002</c:v>
                </c:pt>
                <c:pt idx="178">
                  <c:v>3012.4749999999999</c:v>
                </c:pt>
                <c:pt idx="179">
                  <c:v>2962.6</c:v>
                </c:pt>
                <c:pt idx="180">
                  <c:v>2891.95</c:v>
                </c:pt>
                <c:pt idx="181">
                  <c:v>2747.6749999999997</c:v>
                </c:pt>
                <c:pt idx="182">
                  <c:v>2614.9</c:v>
                </c:pt>
                <c:pt idx="183">
                  <c:v>2560.5</c:v>
                </c:pt>
                <c:pt idx="184">
                  <c:v>2534.75</c:v>
                </c:pt>
                <c:pt idx="185">
                  <c:v>2765.3999999999996</c:v>
                </c:pt>
                <c:pt idx="186">
                  <c:v>2997.1749999999997</c:v>
                </c:pt>
                <c:pt idx="187">
                  <c:v>3266.7000000000003</c:v>
                </c:pt>
                <c:pt idx="188">
                  <c:v>3710.6</c:v>
                </c:pt>
                <c:pt idx="189">
                  <c:v>4019.6</c:v>
                </c:pt>
                <c:pt idx="190">
                  <c:v>4123.5600000000004</c:v>
                </c:pt>
                <c:pt idx="191">
                  <c:v>4244.2749999999996</c:v>
                </c:pt>
                <c:pt idx="192">
                  <c:v>4259.3249999999998</c:v>
                </c:pt>
                <c:pt idx="193">
                  <c:v>4188.3250000000007</c:v>
                </c:pt>
                <c:pt idx="194">
                  <c:v>4141.82</c:v>
                </c:pt>
                <c:pt idx="195">
                  <c:v>4268.0249999999996</c:v>
                </c:pt>
                <c:pt idx="196">
                  <c:v>4562.5</c:v>
                </c:pt>
                <c:pt idx="197">
                  <c:v>5052.9500000000007</c:v>
                </c:pt>
                <c:pt idx="198">
                  <c:v>5689.85</c:v>
                </c:pt>
                <c:pt idx="199">
                  <c:v>6042.4400000000005</c:v>
                </c:pt>
                <c:pt idx="200">
                  <c:v>6517.6749999999993</c:v>
                </c:pt>
                <c:pt idx="201">
                  <c:v>5990.3250000000007</c:v>
                </c:pt>
                <c:pt idx="202">
                  <c:v>5208.95</c:v>
                </c:pt>
                <c:pt idx="203">
                  <c:v>4830.18</c:v>
                </c:pt>
                <c:pt idx="204">
                  <c:v>4358.875</c:v>
                </c:pt>
                <c:pt idx="205">
                  <c:v>4445.5749999999998</c:v>
                </c:pt>
                <c:pt idx="206">
                  <c:v>4737.8999999999996</c:v>
                </c:pt>
                <c:pt idx="207">
                  <c:v>5084.25</c:v>
                </c:pt>
                <c:pt idx="208">
                  <c:v>5647.0399999999991</c:v>
                </c:pt>
                <c:pt idx="209">
                  <c:v>5797.3250000000007</c:v>
                </c:pt>
                <c:pt idx="210">
                  <c:v>5603.15</c:v>
                </c:pt>
                <c:pt idx="211">
                  <c:v>5545.1399999999994</c:v>
                </c:pt>
                <c:pt idx="212">
                  <c:v>5408.0499999999993</c:v>
                </c:pt>
                <c:pt idx="213">
                  <c:v>4941</c:v>
                </c:pt>
                <c:pt idx="214">
                  <c:v>4649.22</c:v>
                </c:pt>
                <c:pt idx="215">
                  <c:v>4430.125</c:v>
                </c:pt>
                <c:pt idx="216">
                  <c:v>4385.82</c:v>
                </c:pt>
                <c:pt idx="217">
                  <c:v>4379.625</c:v>
                </c:pt>
                <c:pt idx="218">
                  <c:v>4218.55</c:v>
                </c:pt>
                <c:pt idx="219">
                  <c:v>4193.2250000000004</c:v>
                </c:pt>
                <c:pt idx="220">
                  <c:v>4155.8999999999996</c:v>
                </c:pt>
                <c:pt idx="221">
                  <c:v>3977.5</c:v>
                </c:pt>
                <c:pt idx="222">
                  <c:v>3810</c:v>
                </c:pt>
                <c:pt idx="223">
                  <c:v>3612.5</c:v>
                </c:pt>
                <c:pt idx="224">
                  <c:v>3690</c:v>
                </c:pt>
                <c:pt idx="225">
                  <c:v>3668</c:v>
                </c:pt>
                <c:pt idx="226">
                  <c:v>3670</c:v>
                </c:pt>
                <c:pt idx="227">
                  <c:v>3690</c:v>
                </c:pt>
              </c:numCache>
            </c:numRef>
          </c:val>
          <c:smooth val="0"/>
          <c:extLst>
            <c:ext xmlns:c16="http://schemas.microsoft.com/office/drawing/2014/chart" uri="{C3380CC4-5D6E-409C-BE32-E72D297353CC}">
              <c16:uniqueId val="{00000000-0C3D-43CB-8DDE-2E386E212F8D}"/>
            </c:ext>
          </c:extLst>
        </c:ser>
        <c:ser>
          <c:idx val="1"/>
          <c:order val="2"/>
          <c:tx>
            <c:strRef>
              <c:f>'EU-28 monthly prices_archive'!$D$9</c:f>
              <c:strCache>
                <c:ptCount val="1"/>
                <c:pt idx="0">
                  <c:v>SMP</c:v>
                </c:pt>
              </c:strCache>
            </c:strRef>
          </c:tx>
          <c:spPr>
            <a:ln w="28575" cap="rnd">
              <a:solidFill>
                <a:srgbClr val="DA5914"/>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prices_archive'!$D$10:$D$317</c:f>
              <c:numCache>
                <c:formatCode>_-* #,##0_-;\-* #,##0_-;_-* "-"??_-;_-@_-</c:formatCode>
                <c:ptCount val="308"/>
                <c:pt idx="0">
                  <c:v>2670</c:v>
                </c:pt>
                <c:pt idx="1">
                  <c:v>2550</c:v>
                </c:pt>
                <c:pt idx="2">
                  <c:v>2437.5</c:v>
                </c:pt>
                <c:pt idx="3">
                  <c:v>2385</c:v>
                </c:pt>
                <c:pt idx="4">
                  <c:v>2498</c:v>
                </c:pt>
                <c:pt idx="5">
                  <c:v>2592.5</c:v>
                </c:pt>
                <c:pt idx="6">
                  <c:v>2574</c:v>
                </c:pt>
                <c:pt idx="7">
                  <c:v>2492.5</c:v>
                </c:pt>
                <c:pt idx="8">
                  <c:v>2422.5</c:v>
                </c:pt>
                <c:pt idx="9">
                  <c:v>2264</c:v>
                </c:pt>
                <c:pt idx="10">
                  <c:v>2075</c:v>
                </c:pt>
                <c:pt idx="11">
                  <c:v>2035</c:v>
                </c:pt>
                <c:pt idx="12">
                  <c:v>2002</c:v>
                </c:pt>
                <c:pt idx="13">
                  <c:v>2020</c:v>
                </c:pt>
                <c:pt idx="14">
                  <c:v>2030</c:v>
                </c:pt>
                <c:pt idx="15">
                  <c:v>2010</c:v>
                </c:pt>
                <c:pt idx="16">
                  <c:v>1982.5</c:v>
                </c:pt>
                <c:pt idx="17">
                  <c:v>1997.5</c:v>
                </c:pt>
                <c:pt idx="18">
                  <c:v>2010</c:v>
                </c:pt>
                <c:pt idx="19">
                  <c:v>2020</c:v>
                </c:pt>
                <c:pt idx="20">
                  <c:v>2085</c:v>
                </c:pt>
                <c:pt idx="21">
                  <c:v>2104</c:v>
                </c:pt>
                <c:pt idx="22">
                  <c:v>2100</c:v>
                </c:pt>
                <c:pt idx="23">
                  <c:v>2116</c:v>
                </c:pt>
                <c:pt idx="24">
                  <c:v>2110</c:v>
                </c:pt>
                <c:pt idx="25">
                  <c:v>2050</c:v>
                </c:pt>
                <c:pt idx="26">
                  <c:v>2045</c:v>
                </c:pt>
                <c:pt idx="27">
                  <c:v>2018</c:v>
                </c:pt>
                <c:pt idx="28">
                  <c:v>2012.5</c:v>
                </c:pt>
                <c:pt idx="29">
                  <c:v>2032.5</c:v>
                </c:pt>
                <c:pt idx="30">
                  <c:v>2044</c:v>
                </c:pt>
                <c:pt idx="31">
                  <c:v>2087.5</c:v>
                </c:pt>
                <c:pt idx="32">
                  <c:v>2110</c:v>
                </c:pt>
                <c:pt idx="33">
                  <c:v>2095</c:v>
                </c:pt>
                <c:pt idx="34">
                  <c:v>2092.5</c:v>
                </c:pt>
                <c:pt idx="35">
                  <c:v>2086</c:v>
                </c:pt>
                <c:pt idx="36">
                  <c:v>2065</c:v>
                </c:pt>
                <c:pt idx="37">
                  <c:v>2037.5</c:v>
                </c:pt>
                <c:pt idx="38">
                  <c:v>2054</c:v>
                </c:pt>
                <c:pt idx="39">
                  <c:v>2075</c:v>
                </c:pt>
                <c:pt idx="40">
                  <c:v>2070</c:v>
                </c:pt>
                <c:pt idx="41">
                  <c:v>2094</c:v>
                </c:pt>
                <c:pt idx="42">
                  <c:v>2105</c:v>
                </c:pt>
                <c:pt idx="43">
                  <c:v>2088</c:v>
                </c:pt>
                <c:pt idx="44">
                  <c:v>2080</c:v>
                </c:pt>
                <c:pt idx="45">
                  <c:v>2092.5</c:v>
                </c:pt>
                <c:pt idx="46">
                  <c:v>2146</c:v>
                </c:pt>
                <c:pt idx="47">
                  <c:v>2115</c:v>
                </c:pt>
                <c:pt idx="48">
                  <c:v>2022.5</c:v>
                </c:pt>
                <c:pt idx="49">
                  <c:v>1972.5</c:v>
                </c:pt>
                <c:pt idx="50">
                  <c:v>1996</c:v>
                </c:pt>
                <c:pt idx="51">
                  <c:v>1995</c:v>
                </c:pt>
                <c:pt idx="52">
                  <c:v>2002</c:v>
                </c:pt>
                <c:pt idx="53">
                  <c:v>2035</c:v>
                </c:pt>
                <c:pt idx="54">
                  <c:v>2037.5</c:v>
                </c:pt>
                <c:pt idx="55">
                  <c:v>2054</c:v>
                </c:pt>
                <c:pt idx="56">
                  <c:v>2050</c:v>
                </c:pt>
                <c:pt idx="57">
                  <c:v>2032.5</c:v>
                </c:pt>
                <c:pt idx="58">
                  <c:v>1990</c:v>
                </c:pt>
                <c:pt idx="59">
                  <c:v>1973.3333333333335</c:v>
                </c:pt>
                <c:pt idx="60">
                  <c:v>1966</c:v>
                </c:pt>
                <c:pt idx="61">
                  <c:v>1985</c:v>
                </c:pt>
                <c:pt idx="62">
                  <c:v>2017.5</c:v>
                </c:pt>
                <c:pt idx="63">
                  <c:v>2015</c:v>
                </c:pt>
                <c:pt idx="64">
                  <c:v>1996</c:v>
                </c:pt>
                <c:pt idx="65">
                  <c:v>1992.5</c:v>
                </c:pt>
                <c:pt idx="66">
                  <c:v>2020</c:v>
                </c:pt>
                <c:pt idx="67">
                  <c:v>2086</c:v>
                </c:pt>
                <c:pt idx="68">
                  <c:v>2160</c:v>
                </c:pt>
                <c:pt idx="69">
                  <c:v>2234</c:v>
                </c:pt>
                <c:pt idx="70">
                  <c:v>2297.5</c:v>
                </c:pt>
                <c:pt idx="71">
                  <c:v>2325</c:v>
                </c:pt>
                <c:pt idx="72">
                  <c:v>2332</c:v>
                </c:pt>
                <c:pt idx="73">
                  <c:v>2360</c:v>
                </c:pt>
                <c:pt idx="74">
                  <c:v>2502.5</c:v>
                </c:pt>
                <c:pt idx="75">
                  <c:v>2802.5</c:v>
                </c:pt>
                <c:pt idx="76">
                  <c:v>3188</c:v>
                </c:pt>
                <c:pt idx="77">
                  <c:v>3535</c:v>
                </c:pt>
                <c:pt idx="78">
                  <c:v>3722</c:v>
                </c:pt>
                <c:pt idx="79">
                  <c:v>3805</c:v>
                </c:pt>
                <c:pt idx="80">
                  <c:v>3770</c:v>
                </c:pt>
                <c:pt idx="81">
                  <c:v>3588</c:v>
                </c:pt>
                <c:pt idx="82">
                  <c:v>3190</c:v>
                </c:pt>
                <c:pt idx="83">
                  <c:v>2940</c:v>
                </c:pt>
                <c:pt idx="84">
                  <c:v>2568</c:v>
                </c:pt>
                <c:pt idx="85">
                  <c:v>2490</c:v>
                </c:pt>
                <c:pt idx="86">
                  <c:v>2395</c:v>
                </c:pt>
                <c:pt idx="87">
                  <c:v>2294</c:v>
                </c:pt>
                <c:pt idx="88">
                  <c:v>2305</c:v>
                </c:pt>
                <c:pt idx="89">
                  <c:v>2465</c:v>
                </c:pt>
                <c:pt idx="90">
                  <c:v>2484</c:v>
                </c:pt>
                <c:pt idx="91">
                  <c:v>2297.5</c:v>
                </c:pt>
                <c:pt idx="92">
                  <c:v>2122</c:v>
                </c:pt>
                <c:pt idx="93">
                  <c:v>1975</c:v>
                </c:pt>
                <c:pt idx="94">
                  <c:v>1797.5</c:v>
                </c:pt>
                <c:pt idx="95">
                  <c:v>1694</c:v>
                </c:pt>
                <c:pt idx="96">
                  <c:v>1642.5</c:v>
                </c:pt>
                <c:pt idx="97">
                  <c:v>1627.5</c:v>
                </c:pt>
                <c:pt idx="98">
                  <c:v>1632</c:v>
                </c:pt>
                <c:pt idx="99">
                  <c:v>1652.5</c:v>
                </c:pt>
                <c:pt idx="100">
                  <c:v>1662.5</c:v>
                </c:pt>
                <c:pt idx="101">
                  <c:v>1666</c:v>
                </c:pt>
                <c:pt idx="102">
                  <c:v>1672.5</c:v>
                </c:pt>
                <c:pt idx="103">
                  <c:v>1692.5</c:v>
                </c:pt>
                <c:pt idx="104">
                  <c:v>1766</c:v>
                </c:pt>
                <c:pt idx="105">
                  <c:v>1940</c:v>
                </c:pt>
                <c:pt idx="106">
                  <c:v>2072.5</c:v>
                </c:pt>
                <c:pt idx="107">
                  <c:v>2072</c:v>
                </c:pt>
                <c:pt idx="108">
                  <c:v>2017.5</c:v>
                </c:pt>
                <c:pt idx="109">
                  <c:v>1950</c:v>
                </c:pt>
                <c:pt idx="110">
                  <c:v>2026</c:v>
                </c:pt>
                <c:pt idx="111">
                  <c:v>2242.5</c:v>
                </c:pt>
                <c:pt idx="112">
                  <c:v>2392.5</c:v>
                </c:pt>
                <c:pt idx="113">
                  <c:v>2334</c:v>
                </c:pt>
                <c:pt idx="114">
                  <c:v>2235</c:v>
                </c:pt>
                <c:pt idx="115">
                  <c:v>2227.5</c:v>
                </c:pt>
                <c:pt idx="116">
                  <c:v>2266</c:v>
                </c:pt>
                <c:pt idx="117">
                  <c:v>2210</c:v>
                </c:pt>
                <c:pt idx="118">
                  <c:v>2157.5</c:v>
                </c:pt>
                <c:pt idx="119">
                  <c:v>2172</c:v>
                </c:pt>
                <c:pt idx="120">
                  <c:v>2256.6666666666665</c:v>
                </c:pt>
                <c:pt idx="121">
                  <c:v>2392.5</c:v>
                </c:pt>
                <c:pt idx="122">
                  <c:v>2512</c:v>
                </c:pt>
                <c:pt idx="123">
                  <c:v>2400</c:v>
                </c:pt>
                <c:pt idx="124">
                  <c:v>2407.5</c:v>
                </c:pt>
                <c:pt idx="125">
                  <c:v>2414</c:v>
                </c:pt>
                <c:pt idx="126">
                  <c:v>2400</c:v>
                </c:pt>
                <c:pt idx="127">
                  <c:v>2334</c:v>
                </c:pt>
                <c:pt idx="128">
                  <c:v>2317.5</c:v>
                </c:pt>
                <c:pt idx="129">
                  <c:v>2327.5</c:v>
                </c:pt>
                <c:pt idx="130">
                  <c:v>2316</c:v>
                </c:pt>
                <c:pt idx="131">
                  <c:v>2311.6</c:v>
                </c:pt>
                <c:pt idx="132">
                  <c:v>2333.4999999999995</c:v>
                </c:pt>
                <c:pt idx="133">
                  <c:v>2289.5</c:v>
                </c:pt>
                <c:pt idx="134">
                  <c:v>2189.25</c:v>
                </c:pt>
                <c:pt idx="135">
                  <c:v>2082.25</c:v>
                </c:pt>
                <c:pt idx="136">
                  <c:v>2020.2</c:v>
                </c:pt>
                <c:pt idx="137">
                  <c:v>2083.5</c:v>
                </c:pt>
                <c:pt idx="138">
                  <c:v>2159</c:v>
                </c:pt>
                <c:pt idx="139">
                  <c:v>2350.6</c:v>
                </c:pt>
                <c:pt idx="140">
                  <c:v>2590</c:v>
                </c:pt>
                <c:pt idx="141">
                  <c:v>2674.2</c:v>
                </c:pt>
                <c:pt idx="142">
                  <c:v>2658.25</c:v>
                </c:pt>
                <c:pt idx="143">
                  <c:v>2659.75</c:v>
                </c:pt>
                <c:pt idx="144">
                  <c:v>2671</c:v>
                </c:pt>
                <c:pt idx="145">
                  <c:v>2637.9999999999995</c:v>
                </c:pt>
                <c:pt idx="146">
                  <c:v>2640.75</c:v>
                </c:pt>
                <c:pt idx="147">
                  <c:v>2920.4</c:v>
                </c:pt>
                <c:pt idx="148">
                  <c:v>3093.25</c:v>
                </c:pt>
                <c:pt idx="149">
                  <c:v>3099</c:v>
                </c:pt>
                <c:pt idx="150">
                  <c:v>3121.4000000000005</c:v>
                </c:pt>
                <c:pt idx="151">
                  <c:v>3193.25</c:v>
                </c:pt>
                <c:pt idx="152">
                  <c:v>3247.25</c:v>
                </c:pt>
                <c:pt idx="153">
                  <c:v>3127.4</c:v>
                </c:pt>
                <c:pt idx="154">
                  <c:v>3102.5</c:v>
                </c:pt>
                <c:pt idx="155">
                  <c:v>3225.4999999999995</c:v>
                </c:pt>
                <c:pt idx="156">
                  <c:v>3260.8</c:v>
                </c:pt>
                <c:pt idx="157">
                  <c:v>3308.5</c:v>
                </c:pt>
                <c:pt idx="158">
                  <c:v>3250</c:v>
                </c:pt>
                <c:pt idx="159">
                  <c:v>3097.7999999999997</c:v>
                </c:pt>
                <c:pt idx="160">
                  <c:v>2889.75</c:v>
                </c:pt>
                <c:pt idx="161">
                  <c:v>2861.25</c:v>
                </c:pt>
                <c:pt idx="162">
                  <c:v>2867.8</c:v>
                </c:pt>
                <c:pt idx="163">
                  <c:v>2628.75</c:v>
                </c:pt>
                <c:pt idx="164">
                  <c:v>2230.75</c:v>
                </c:pt>
                <c:pt idx="165">
                  <c:v>2096</c:v>
                </c:pt>
                <c:pt idx="166">
                  <c:v>1973.2500000000002</c:v>
                </c:pt>
                <c:pt idx="167">
                  <c:v>1913.75</c:v>
                </c:pt>
                <c:pt idx="168">
                  <c:v>1865.5200000000002</c:v>
                </c:pt>
                <c:pt idx="169">
                  <c:v>2081.4500000000003</c:v>
                </c:pt>
                <c:pt idx="170">
                  <c:v>2153.5749999999998</c:v>
                </c:pt>
                <c:pt idx="171">
                  <c:v>2024.48</c:v>
                </c:pt>
                <c:pt idx="172">
                  <c:v>1877.6749999999997</c:v>
                </c:pt>
                <c:pt idx="173">
                  <c:v>1819.9749999999997</c:v>
                </c:pt>
                <c:pt idx="174">
                  <c:v>1770.58</c:v>
                </c:pt>
                <c:pt idx="175">
                  <c:v>1705.5499999999997</c:v>
                </c:pt>
                <c:pt idx="176">
                  <c:v>1726.48</c:v>
                </c:pt>
                <c:pt idx="177">
                  <c:v>1803.8500000000001</c:v>
                </c:pt>
                <c:pt idx="178">
                  <c:v>1776.3</c:v>
                </c:pt>
                <c:pt idx="179">
                  <c:v>1722.1800000000003</c:v>
                </c:pt>
                <c:pt idx="180">
                  <c:v>1687.2</c:v>
                </c:pt>
                <c:pt idx="181">
                  <c:v>1653.5750000000003</c:v>
                </c:pt>
                <c:pt idx="182">
                  <c:v>1639.76</c:v>
                </c:pt>
                <c:pt idx="183">
                  <c:v>1647.1599999999999</c:v>
                </c:pt>
                <c:pt idx="184">
                  <c:v>1648.0499999999997</c:v>
                </c:pt>
                <c:pt idx="185">
                  <c:v>1687.1599999999999</c:v>
                </c:pt>
                <c:pt idx="186">
                  <c:v>1710.2750000000001</c:v>
                </c:pt>
                <c:pt idx="187">
                  <c:v>1765.2200000000003</c:v>
                </c:pt>
                <c:pt idx="188">
                  <c:v>1907.85</c:v>
                </c:pt>
                <c:pt idx="189">
                  <c:v>2012.3249999999998</c:v>
                </c:pt>
                <c:pt idx="190">
                  <c:v>1999.8400000000001</c:v>
                </c:pt>
                <c:pt idx="191">
                  <c:v>2048.75</c:v>
                </c:pt>
                <c:pt idx="192">
                  <c:v>2099.5750000000003</c:v>
                </c:pt>
                <c:pt idx="193">
                  <c:v>2023.4</c:v>
                </c:pt>
                <c:pt idx="194">
                  <c:v>1862.32</c:v>
                </c:pt>
                <c:pt idx="195">
                  <c:v>1770.2</c:v>
                </c:pt>
                <c:pt idx="196">
                  <c:v>1816.5400000000002</c:v>
                </c:pt>
                <c:pt idx="197">
                  <c:v>1949.4750000000001</c:v>
                </c:pt>
                <c:pt idx="198">
                  <c:v>1842.6749999999997</c:v>
                </c:pt>
                <c:pt idx="199">
                  <c:v>1769.5800000000004</c:v>
                </c:pt>
                <c:pt idx="200">
                  <c:v>1693.7</c:v>
                </c:pt>
                <c:pt idx="201">
                  <c:v>1607.7250000000001</c:v>
                </c:pt>
                <c:pt idx="202">
                  <c:v>1516.925</c:v>
                </c:pt>
                <c:pt idx="203">
                  <c:v>1468.58</c:v>
                </c:pt>
                <c:pt idx="204">
                  <c:v>1408.0250000000001</c:v>
                </c:pt>
                <c:pt idx="205">
                  <c:v>1384.2250000000001</c:v>
                </c:pt>
                <c:pt idx="206">
                  <c:v>1328.94</c:v>
                </c:pt>
                <c:pt idx="207">
                  <c:v>1349.1750000000002</c:v>
                </c:pt>
                <c:pt idx="208">
                  <c:v>1453.6399999999999</c:v>
                </c:pt>
                <c:pt idx="209">
                  <c:v>1530.8000000000002</c:v>
                </c:pt>
                <c:pt idx="210">
                  <c:v>1495.7249999999999</c:v>
                </c:pt>
                <c:pt idx="211">
                  <c:v>1553.8799999999997</c:v>
                </c:pt>
                <c:pt idx="212">
                  <c:v>1591.6</c:v>
                </c:pt>
                <c:pt idx="213">
                  <c:v>1551.55</c:v>
                </c:pt>
                <c:pt idx="214">
                  <c:v>1593.42</c:v>
                </c:pt>
                <c:pt idx="215">
                  <c:v>1693.5749999999998</c:v>
                </c:pt>
                <c:pt idx="216">
                  <c:v>1819.8600000000001</c:v>
                </c:pt>
                <c:pt idx="217">
                  <c:v>1893.6249999999998</c:v>
                </c:pt>
                <c:pt idx="218">
                  <c:v>1902</c:v>
                </c:pt>
                <c:pt idx="219">
                  <c:v>1912.75</c:v>
                </c:pt>
                <c:pt idx="220">
                  <c:v>2018.02</c:v>
                </c:pt>
                <c:pt idx="221">
                  <c:v>2040</c:v>
                </c:pt>
                <c:pt idx="222">
                  <c:v>2058</c:v>
                </c:pt>
                <c:pt idx="223">
                  <c:v>2085</c:v>
                </c:pt>
                <c:pt idx="224">
                  <c:v>2167.5</c:v>
                </c:pt>
                <c:pt idx="225">
                  <c:v>2320</c:v>
                </c:pt>
                <c:pt idx="226">
                  <c:v>2455</c:v>
                </c:pt>
                <c:pt idx="227">
                  <c:v>2535</c:v>
                </c:pt>
              </c:numCache>
            </c:numRef>
          </c:val>
          <c:smooth val="0"/>
          <c:extLst>
            <c:ext xmlns:c16="http://schemas.microsoft.com/office/drawing/2014/chart" uri="{C3380CC4-5D6E-409C-BE32-E72D297353CC}">
              <c16:uniqueId val="{00000001-0C3D-43CB-8DDE-2E386E212F8D}"/>
            </c:ext>
          </c:extLst>
        </c:ser>
        <c:ser>
          <c:idx val="4"/>
          <c:order val="3"/>
          <c:tx>
            <c:strRef>
              <c:f>'EU-28 monthly prices_archive'!$E$9</c:f>
              <c:strCache>
                <c:ptCount val="1"/>
                <c:pt idx="0">
                  <c:v>WMP</c:v>
                </c:pt>
              </c:strCache>
            </c:strRef>
          </c:tx>
          <c:spPr>
            <a:ln w="28575" cap="rnd">
              <a:solidFill>
                <a:srgbClr val="B3C6CE"/>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prices_archive'!$E$10:$E$316</c:f>
              <c:numCache>
                <c:formatCode>_-* #,##0_-;\-* #,##0_-;_-* "-"??_-;_-@_-</c:formatCode>
                <c:ptCount val="307"/>
                <c:pt idx="0">
                  <c:v>2996</c:v>
                </c:pt>
                <c:pt idx="1">
                  <c:v>2956.666666666667</c:v>
                </c:pt>
                <c:pt idx="2">
                  <c:v>2875</c:v>
                </c:pt>
                <c:pt idx="3">
                  <c:v>2822.5</c:v>
                </c:pt>
                <c:pt idx="4">
                  <c:v>2814</c:v>
                </c:pt>
                <c:pt idx="5">
                  <c:v>2900</c:v>
                </c:pt>
                <c:pt idx="6">
                  <c:v>2912</c:v>
                </c:pt>
                <c:pt idx="7">
                  <c:v>2847.5</c:v>
                </c:pt>
                <c:pt idx="8">
                  <c:v>2857.5</c:v>
                </c:pt>
                <c:pt idx="9">
                  <c:v>2708</c:v>
                </c:pt>
                <c:pt idx="10">
                  <c:v>2555</c:v>
                </c:pt>
                <c:pt idx="11">
                  <c:v>2530</c:v>
                </c:pt>
                <c:pt idx="12">
                  <c:v>2476</c:v>
                </c:pt>
                <c:pt idx="13">
                  <c:v>2465</c:v>
                </c:pt>
                <c:pt idx="14">
                  <c:v>2450</c:v>
                </c:pt>
                <c:pt idx="15">
                  <c:v>2442</c:v>
                </c:pt>
                <c:pt idx="16">
                  <c:v>2415</c:v>
                </c:pt>
                <c:pt idx="17">
                  <c:v>2415</c:v>
                </c:pt>
                <c:pt idx="18">
                  <c:v>2414</c:v>
                </c:pt>
                <c:pt idx="19">
                  <c:v>2452.5</c:v>
                </c:pt>
                <c:pt idx="20">
                  <c:v>2480</c:v>
                </c:pt>
                <c:pt idx="21">
                  <c:v>2562</c:v>
                </c:pt>
                <c:pt idx="22">
                  <c:v>2587.5</c:v>
                </c:pt>
                <c:pt idx="23">
                  <c:v>2610</c:v>
                </c:pt>
                <c:pt idx="24">
                  <c:v>2597.5</c:v>
                </c:pt>
                <c:pt idx="25">
                  <c:v>2565</c:v>
                </c:pt>
                <c:pt idx="26">
                  <c:v>2497.5</c:v>
                </c:pt>
                <c:pt idx="27">
                  <c:v>2452</c:v>
                </c:pt>
                <c:pt idx="28">
                  <c:v>2440</c:v>
                </c:pt>
                <c:pt idx="29">
                  <c:v>2455</c:v>
                </c:pt>
                <c:pt idx="30">
                  <c:v>2478</c:v>
                </c:pt>
                <c:pt idx="31">
                  <c:v>2507.5</c:v>
                </c:pt>
                <c:pt idx="32">
                  <c:v>2604</c:v>
                </c:pt>
                <c:pt idx="33">
                  <c:v>2597.5</c:v>
                </c:pt>
                <c:pt idx="34">
                  <c:v>2590</c:v>
                </c:pt>
                <c:pt idx="35">
                  <c:v>2592</c:v>
                </c:pt>
                <c:pt idx="36">
                  <c:v>2567.5</c:v>
                </c:pt>
                <c:pt idx="37">
                  <c:v>2547.5</c:v>
                </c:pt>
                <c:pt idx="38">
                  <c:v>2530</c:v>
                </c:pt>
                <c:pt idx="39">
                  <c:v>2552.5</c:v>
                </c:pt>
                <c:pt idx="40">
                  <c:v>2565</c:v>
                </c:pt>
                <c:pt idx="41">
                  <c:v>2592</c:v>
                </c:pt>
                <c:pt idx="42">
                  <c:v>2595</c:v>
                </c:pt>
                <c:pt idx="43">
                  <c:v>2568</c:v>
                </c:pt>
                <c:pt idx="44">
                  <c:v>2540</c:v>
                </c:pt>
                <c:pt idx="45">
                  <c:v>2532.5</c:v>
                </c:pt>
                <c:pt idx="46">
                  <c:v>2560</c:v>
                </c:pt>
                <c:pt idx="47">
                  <c:v>2527.5</c:v>
                </c:pt>
                <c:pt idx="48">
                  <c:v>2472.5</c:v>
                </c:pt>
                <c:pt idx="49">
                  <c:v>2435</c:v>
                </c:pt>
                <c:pt idx="50">
                  <c:v>2444</c:v>
                </c:pt>
                <c:pt idx="51">
                  <c:v>2440</c:v>
                </c:pt>
                <c:pt idx="52">
                  <c:v>2424</c:v>
                </c:pt>
                <c:pt idx="53">
                  <c:v>2427.5</c:v>
                </c:pt>
                <c:pt idx="54">
                  <c:v>2382.5</c:v>
                </c:pt>
                <c:pt idx="55">
                  <c:v>2394</c:v>
                </c:pt>
                <c:pt idx="56">
                  <c:v>2415</c:v>
                </c:pt>
                <c:pt idx="57">
                  <c:v>2390</c:v>
                </c:pt>
                <c:pt idx="58">
                  <c:v>2374</c:v>
                </c:pt>
                <c:pt idx="59">
                  <c:v>2366.6666666666665</c:v>
                </c:pt>
                <c:pt idx="60">
                  <c:v>2366</c:v>
                </c:pt>
                <c:pt idx="61">
                  <c:v>2357.5</c:v>
                </c:pt>
                <c:pt idx="62">
                  <c:v>2335</c:v>
                </c:pt>
                <c:pt idx="63">
                  <c:v>2317.5</c:v>
                </c:pt>
                <c:pt idx="64">
                  <c:v>2302</c:v>
                </c:pt>
                <c:pt idx="65">
                  <c:v>2280</c:v>
                </c:pt>
                <c:pt idx="66">
                  <c:v>2300</c:v>
                </c:pt>
                <c:pt idx="67">
                  <c:v>2302</c:v>
                </c:pt>
                <c:pt idx="68">
                  <c:v>2337.5</c:v>
                </c:pt>
                <c:pt idx="69">
                  <c:v>2390</c:v>
                </c:pt>
                <c:pt idx="70">
                  <c:v>2445</c:v>
                </c:pt>
                <c:pt idx="71">
                  <c:v>2487.5</c:v>
                </c:pt>
                <c:pt idx="72">
                  <c:v>2498</c:v>
                </c:pt>
                <c:pt idx="73">
                  <c:v>2516.6666666666665</c:v>
                </c:pt>
                <c:pt idx="74">
                  <c:v>2585</c:v>
                </c:pt>
                <c:pt idx="75">
                  <c:v>2827.5</c:v>
                </c:pt>
                <c:pt idx="76">
                  <c:v>3148</c:v>
                </c:pt>
                <c:pt idx="77">
                  <c:v>3477.5</c:v>
                </c:pt>
                <c:pt idx="78">
                  <c:v>3598</c:v>
                </c:pt>
                <c:pt idx="79">
                  <c:v>3862.5</c:v>
                </c:pt>
                <c:pt idx="80">
                  <c:v>3890</c:v>
                </c:pt>
                <c:pt idx="81">
                  <c:v>3878</c:v>
                </c:pt>
                <c:pt idx="82">
                  <c:v>3640</c:v>
                </c:pt>
                <c:pt idx="83">
                  <c:v>3315</c:v>
                </c:pt>
                <c:pt idx="84">
                  <c:v>3040</c:v>
                </c:pt>
                <c:pt idx="85">
                  <c:v>3027.5</c:v>
                </c:pt>
                <c:pt idx="86">
                  <c:v>2992.5</c:v>
                </c:pt>
                <c:pt idx="87">
                  <c:v>2886</c:v>
                </c:pt>
                <c:pt idx="88">
                  <c:v>2847.5</c:v>
                </c:pt>
                <c:pt idx="89">
                  <c:v>2875</c:v>
                </c:pt>
                <c:pt idx="90">
                  <c:v>2896</c:v>
                </c:pt>
                <c:pt idx="91">
                  <c:v>2757.5</c:v>
                </c:pt>
                <c:pt idx="92">
                  <c:v>2500</c:v>
                </c:pt>
                <c:pt idx="93">
                  <c:v>2325</c:v>
                </c:pt>
                <c:pt idx="94">
                  <c:v>2127.5</c:v>
                </c:pt>
                <c:pt idx="95">
                  <c:v>1982</c:v>
                </c:pt>
                <c:pt idx="96">
                  <c:v>1835</c:v>
                </c:pt>
                <c:pt idx="97">
                  <c:v>1810</c:v>
                </c:pt>
                <c:pt idx="98">
                  <c:v>1830</c:v>
                </c:pt>
                <c:pt idx="99">
                  <c:v>1897.5</c:v>
                </c:pt>
                <c:pt idx="100">
                  <c:v>1930</c:v>
                </c:pt>
                <c:pt idx="101">
                  <c:v>1946</c:v>
                </c:pt>
                <c:pt idx="102">
                  <c:v>1945</c:v>
                </c:pt>
                <c:pt idx="103">
                  <c:v>1972.5</c:v>
                </c:pt>
                <c:pt idx="104">
                  <c:v>2124</c:v>
                </c:pt>
                <c:pt idx="105">
                  <c:v>2397.5</c:v>
                </c:pt>
                <c:pt idx="106">
                  <c:v>2512.5</c:v>
                </c:pt>
                <c:pt idx="107">
                  <c:v>2542</c:v>
                </c:pt>
                <c:pt idx="108">
                  <c:v>2465</c:v>
                </c:pt>
                <c:pt idx="109">
                  <c:v>2372.5</c:v>
                </c:pt>
                <c:pt idx="110">
                  <c:v>2434</c:v>
                </c:pt>
                <c:pt idx="111">
                  <c:v>2662.5</c:v>
                </c:pt>
                <c:pt idx="112">
                  <c:v>2887.5</c:v>
                </c:pt>
                <c:pt idx="113">
                  <c:v>2912</c:v>
                </c:pt>
                <c:pt idx="114">
                  <c:v>2847.5</c:v>
                </c:pt>
                <c:pt idx="115">
                  <c:v>2715</c:v>
                </c:pt>
                <c:pt idx="116">
                  <c:v>2758</c:v>
                </c:pt>
                <c:pt idx="117">
                  <c:v>2717.5</c:v>
                </c:pt>
                <c:pt idx="118">
                  <c:v>2692.5</c:v>
                </c:pt>
                <c:pt idx="119">
                  <c:v>2722</c:v>
                </c:pt>
                <c:pt idx="120">
                  <c:v>2870</c:v>
                </c:pt>
                <c:pt idx="121">
                  <c:v>3052.5</c:v>
                </c:pt>
                <c:pt idx="122">
                  <c:v>3212</c:v>
                </c:pt>
                <c:pt idx="123">
                  <c:v>3135</c:v>
                </c:pt>
                <c:pt idx="124">
                  <c:v>3042.5</c:v>
                </c:pt>
                <c:pt idx="125">
                  <c:v>2998</c:v>
                </c:pt>
                <c:pt idx="126">
                  <c:v>2967.5</c:v>
                </c:pt>
                <c:pt idx="127">
                  <c:v>2920</c:v>
                </c:pt>
                <c:pt idx="128">
                  <c:v>2920</c:v>
                </c:pt>
                <c:pt idx="129">
                  <c:v>2932.5</c:v>
                </c:pt>
                <c:pt idx="130">
                  <c:v>2924</c:v>
                </c:pt>
                <c:pt idx="131">
                  <c:v>2884</c:v>
                </c:pt>
                <c:pt idx="132">
                  <c:v>2875</c:v>
                </c:pt>
                <c:pt idx="133">
                  <c:v>2849.5</c:v>
                </c:pt>
                <c:pt idx="134">
                  <c:v>2765.75</c:v>
                </c:pt>
                <c:pt idx="135">
                  <c:v>2685.75</c:v>
                </c:pt>
                <c:pt idx="136">
                  <c:v>2520.4</c:v>
                </c:pt>
                <c:pt idx="137">
                  <c:v>2513.25</c:v>
                </c:pt>
                <c:pt idx="138">
                  <c:v>2495.5</c:v>
                </c:pt>
                <c:pt idx="139">
                  <c:v>2611</c:v>
                </c:pt>
                <c:pt idx="140">
                  <c:v>2824</c:v>
                </c:pt>
                <c:pt idx="141">
                  <c:v>2897</c:v>
                </c:pt>
                <c:pt idx="142">
                  <c:v>2898</c:v>
                </c:pt>
                <c:pt idx="143">
                  <c:v>2949.25</c:v>
                </c:pt>
                <c:pt idx="144">
                  <c:v>2954.7999999999997</c:v>
                </c:pt>
                <c:pt idx="145">
                  <c:v>2927.75</c:v>
                </c:pt>
                <c:pt idx="146">
                  <c:v>2997.7500000000005</c:v>
                </c:pt>
                <c:pt idx="147">
                  <c:v>3457.2</c:v>
                </c:pt>
                <c:pt idx="148">
                  <c:v>3700.75</c:v>
                </c:pt>
                <c:pt idx="149">
                  <c:v>3637.25</c:v>
                </c:pt>
                <c:pt idx="150">
                  <c:v>3617.8</c:v>
                </c:pt>
                <c:pt idx="151">
                  <c:v>3701.5</c:v>
                </c:pt>
                <c:pt idx="152">
                  <c:v>3762.9999999999995</c:v>
                </c:pt>
                <c:pt idx="153">
                  <c:v>3721.6000000000004</c:v>
                </c:pt>
                <c:pt idx="154">
                  <c:v>3685.5</c:v>
                </c:pt>
                <c:pt idx="155">
                  <c:v>3742.2499999999995</c:v>
                </c:pt>
                <c:pt idx="156">
                  <c:v>3755.6</c:v>
                </c:pt>
                <c:pt idx="157">
                  <c:v>3775.5</c:v>
                </c:pt>
                <c:pt idx="158">
                  <c:v>3728.75</c:v>
                </c:pt>
                <c:pt idx="159">
                  <c:v>3559</c:v>
                </c:pt>
                <c:pt idx="160">
                  <c:v>3351.5</c:v>
                </c:pt>
                <c:pt idx="161">
                  <c:v>3288.25</c:v>
                </c:pt>
                <c:pt idx="162">
                  <c:v>3173.2</c:v>
                </c:pt>
                <c:pt idx="163">
                  <c:v>2860</c:v>
                </c:pt>
                <c:pt idx="164">
                  <c:v>2510.75</c:v>
                </c:pt>
                <c:pt idx="165">
                  <c:v>2410.6</c:v>
                </c:pt>
                <c:pt idx="166">
                  <c:v>2368.5</c:v>
                </c:pt>
                <c:pt idx="167">
                  <c:v>2361.75</c:v>
                </c:pt>
                <c:pt idx="168">
                  <c:v>2339.7199999999998</c:v>
                </c:pt>
                <c:pt idx="169">
                  <c:v>2559.7999999999997</c:v>
                </c:pt>
                <c:pt idx="170">
                  <c:v>2737.9500000000003</c:v>
                </c:pt>
                <c:pt idx="171">
                  <c:v>2718.5199999999995</c:v>
                </c:pt>
                <c:pt idx="172">
                  <c:v>2533.0749999999998</c:v>
                </c:pt>
                <c:pt idx="173">
                  <c:v>2412.2249999999999</c:v>
                </c:pt>
                <c:pt idx="174">
                  <c:v>2289.14</c:v>
                </c:pt>
                <c:pt idx="175">
                  <c:v>2135.4499999999998</c:v>
                </c:pt>
                <c:pt idx="176">
                  <c:v>2173.2599999999998</c:v>
                </c:pt>
                <c:pt idx="177">
                  <c:v>2373.6750000000002</c:v>
                </c:pt>
                <c:pt idx="178">
                  <c:v>2383.7249999999999</c:v>
                </c:pt>
                <c:pt idx="179">
                  <c:v>2249.6800000000003</c:v>
                </c:pt>
                <c:pt idx="180">
                  <c:v>2230.0250000000001</c:v>
                </c:pt>
                <c:pt idx="181">
                  <c:v>2087.5</c:v>
                </c:pt>
                <c:pt idx="182">
                  <c:v>2004.46</c:v>
                </c:pt>
                <c:pt idx="183">
                  <c:v>1948.1400000000003</c:v>
                </c:pt>
                <c:pt idx="184">
                  <c:v>1977.825</c:v>
                </c:pt>
                <c:pt idx="185">
                  <c:v>2114.56</c:v>
                </c:pt>
                <c:pt idx="186">
                  <c:v>2215.3500000000004</c:v>
                </c:pt>
                <c:pt idx="187">
                  <c:v>2315.7199999999998</c:v>
                </c:pt>
                <c:pt idx="188">
                  <c:v>2559.25</c:v>
                </c:pt>
                <c:pt idx="189">
                  <c:v>2708.85</c:v>
                </c:pt>
                <c:pt idx="190">
                  <c:v>2852.04</c:v>
                </c:pt>
                <c:pt idx="191">
                  <c:v>3045.25</c:v>
                </c:pt>
                <c:pt idx="192">
                  <c:v>3096.3249999999998</c:v>
                </c:pt>
                <c:pt idx="193">
                  <c:v>3048.1750000000002</c:v>
                </c:pt>
                <c:pt idx="194">
                  <c:v>2878.1</c:v>
                </c:pt>
                <c:pt idx="195">
                  <c:v>2765.7000000000007</c:v>
                </c:pt>
                <c:pt idx="196">
                  <c:v>2850.04</c:v>
                </c:pt>
                <c:pt idx="197">
                  <c:v>2996.4000000000005</c:v>
                </c:pt>
                <c:pt idx="198">
                  <c:v>3003.8999999999996</c:v>
                </c:pt>
                <c:pt idx="199">
                  <c:v>3074.2200000000003</c:v>
                </c:pt>
                <c:pt idx="200">
                  <c:v>3059.625</c:v>
                </c:pt>
                <c:pt idx="201">
                  <c:v>2932.2250000000004</c:v>
                </c:pt>
                <c:pt idx="202">
                  <c:v>2755.2250000000004</c:v>
                </c:pt>
                <c:pt idx="203">
                  <c:v>2662.84</c:v>
                </c:pt>
                <c:pt idx="204">
                  <c:v>2588.75</c:v>
                </c:pt>
                <c:pt idx="205">
                  <c:v>2581.1750000000002</c:v>
                </c:pt>
                <c:pt idx="206">
                  <c:v>2605.7200000000003</c:v>
                </c:pt>
                <c:pt idx="207">
                  <c:v>2649.9</c:v>
                </c:pt>
                <c:pt idx="208">
                  <c:v>2753.9799999999996</c:v>
                </c:pt>
                <c:pt idx="209">
                  <c:v>2822.45</c:v>
                </c:pt>
                <c:pt idx="210">
                  <c:v>2785.2999999999997</c:v>
                </c:pt>
                <c:pt idx="211">
                  <c:v>2824.08</c:v>
                </c:pt>
                <c:pt idx="212">
                  <c:v>2807.7</c:v>
                </c:pt>
                <c:pt idx="213">
                  <c:v>2724.1000000000004</c:v>
                </c:pt>
                <c:pt idx="214">
                  <c:v>2733.5200000000004</c:v>
                </c:pt>
                <c:pt idx="215">
                  <c:v>2717.3500000000004</c:v>
                </c:pt>
                <c:pt idx="216">
                  <c:v>2772.38</c:v>
                </c:pt>
                <c:pt idx="217">
                  <c:v>2851.3249999999998</c:v>
                </c:pt>
                <c:pt idx="218">
                  <c:v>2869.875</c:v>
                </c:pt>
                <c:pt idx="219">
                  <c:v>2893.4249999999997</c:v>
                </c:pt>
                <c:pt idx="220">
                  <c:v>2955.2799999999997</c:v>
                </c:pt>
                <c:pt idx="221">
                  <c:v>2935</c:v>
                </c:pt>
                <c:pt idx="222">
                  <c:v>2900</c:v>
                </c:pt>
                <c:pt idx="223">
                  <c:v>2857.5</c:v>
                </c:pt>
                <c:pt idx="224">
                  <c:v>2930</c:v>
                </c:pt>
                <c:pt idx="225">
                  <c:v>2968</c:v>
                </c:pt>
                <c:pt idx="226">
                  <c:v>3025</c:v>
                </c:pt>
                <c:pt idx="227">
                  <c:v>3060</c:v>
                </c:pt>
              </c:numCache>
            </c:numRef>
          </c:val>
          <c:smooth val="0"/>
          <c:extLst>
            <c:ext xmlns:c16="http://schemas.microsoft.com/office/drawing/2014/chart" uri="{C3380CC4-5D6E-409C-BE32-E72D297353CC}">
              <c16:uniqueId val="{00000000-4515-4632-A32B-6096A8D7A67F}"/>
            </c:ext>
          </c:extLst>
        </c:ser>
        <c:ser>
          <c:idx val="5"/>
          <c:order val="5"/>
          <c:tx>
            <c:strRef>
              <c:f>'EU-28 weekly prices- HIDE'!$U$3</c:f>
              <c:strCache>
                <c:ptCount val="1"/>
                <c:pt idx="0">
                  <c:v>Average cheese</c:v>
                </c:pt>
              </c:strCache>
            </c:strRef>
          </c:tx>
          <c:spPr>
            <a:ln w="28575" cap="rnd">
              <a:solidFill>
                <a:srgbClr val="C8D300"/>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prices_archive'!$K$10:$K$316</c:f>
              <c:numCache>
                <c:formatCode>_-* #,##0_-;\-* #,##0_-;_-* "-"??_-;_-@_-</c:formatCode>
                <c:ptCount val="307"/>
                <c:pt idx="0">
                  <c:v>3491.5</c:v>
                </c:pt>
                <c:pt idx="1">
                  <c:v>3505</c:v>
                </c:pt>
                <c:pt idx="2">
                  <c:v>3512.5</c:v>
                </c:pt>
                <c:pt idx="3">
                  <c:v>3528.75</c:v>
                </c:pt>
                <c:pt idx="4">
                  <c:v>3524.5</c:v>
                </c:pt>
                <c:pt idx="5">
                  <c:v>3580.625</c:v>
                </c:pt>
                <c:pt idx="6">
                  <c:v>3602.5</c:v>
                </c:pt>
                <c:pt idx="7">
                  <c:v>3584.375</c:v>
                </c:pt>
                <c:pt idx="8">
                  <c:v>3593.125</c:v>
                </c:pt>
                <c:pt idx="9">
                  <c:v>3596.5</c:v>
                </c:pt>
                <c:pt idx="10">
                  <c:v>3579.375</c:v>
                </c:pt>
                <c:pt idx="11">
                  <c:v>3553.75</c:v>
                </c:pt>
                <c:pt idx="12">
                  <c:v>3506</c:v>
                </c:pt>
                <c:pt idx="13">
                  <c:v>3458.333333333333</c:v>
                </c:pt>
                <c:pt idx="14">
                  <c:v>3423.125</c:v>
                </c:pt>
                <c:pt idx="15">
                  <c:v>3366</c:v>
                </c:pt>
                <c:pt idx="16">
                  <c:v>3301.25</c:v>
                </c:pt>
                <c:pt idx="17">
                  <c:v>3269.375</c:v>
                </c:pt>
                <c:pt idx="18">
                  <c:v>3256</c:v>
                </c:pt>
                <c:pt idx="19">
                  <c:v>3265</c:v>
                </c:pt>
                <c:pt idx="20">
                  <c:v>3285.625</c:v>
                </c:pt>
                <c:pt idx="21">
                  <c:v>3288</c:v>
                </c:pt>
                <c:pt idx="22">
                  <c:v>3278.125</c:v>
                </c:pt>
                <c:pt idx="23">
                  <c:v>3291</c:v>
                </c:pt>
                <c:pt idx="24">
                  <c:v>3293.75</c:v>
                </c:pt>
                <c:pt idx="25">
                  <c:v>3278.75</c:v>
                </c:pt>
                <c:pt idx="26">
                  <c:v>3255.625</c:v>
                </c:pt>
                <c:pt idx="27">
                  <c:v>3225.333333333333</c:v>
                </c:pt>
                <c:pt idx="28">
                  <c:v>3203.125</c:v>
                </c:pt>
                <c:pt idx="29">
                  <c:v>3159.375</c:v>
                </c:pt>
                <c:pt idx="30">
                  <c:v>3155</c:v>
                </c:pt>
                <c:pt idx="31">
                  <c:v>3156.875</c:v>
                </c:pt>
                <c:pt idx="32">
                  <c:v>3169</c:v>
                </c:pt>
                <c:pt idx="33">
                  <c:v>3168.75</c:v>
                </c:pt>
                <c:pt idx="34">
                  <c:v>3174.375</c:v>
                </c:pt>
                <c:pt idx="35">
                  <c:v>3177.5</c:v>
                </c:pt>
                <c:pt idx="36">
                  <c:v>3171.875</c:v>
                </c:pt>
                <c:pt idx="37">
                  <c:v>3188.75</c:v>
                </c:pt>
                <c:pt idx="38">
                  <c:v>3194</c:v>
                </c:pt>
                <c:pt idx="39">
                  <c:v>3196.875</c:v>
                </c:pt>
                <c:pt idx="40">
                  <c:v>3192.5</c:v>
                </c:pt>
                <c:pt idx="41">
                  <c:v>3215</c:v>
                </c:pt>
                <c:pt idx="42">
                  <c:v>3220.625</c:v>
                </c:pt>
                <c:pt idx="43">
                  <c:v>3221</c:v>
                </c:pt>
                <c:pt idx="44">
                  <c:v>3233.75</c:v>
                </c:pt>
                <c:pt idx="45">
                  <c:v>3239.375</c:v>
                </c:pt>
                <c:pt idx="46">
                  <c:v>3253</c:v>
                </c:pt>
                <c:pt idx="47">
                  <c:v>3261.875</c:v>
                </c:pt>
                <c:pt idx="48">
                  <c:v>3262.5</c:v>
                </c:pt>
                <c:pt idx="49">
                  <c:v>3267.5</c:v>
                </c:pt>
                <c:pt idx="50">
                  <c:v>3244.5</c:v>
                </c:pt>
                <c:pt idx="51">
                  <c:v>3230</c:v>
                </c:pt>
                <c:pt idx="52">
                  <c:v>3232</c:v>
                </c:pt>
                <c:pt idx="53">
                  <c:v>3256.25</c:v>
                </c:pt>
                <c:pt idx="54">
                  <c:v>3205</c:v>
                </c:pt>
                <c:pt idx="55">
                  <c:v>3219</c:v>
                </c:pt>
                <c:pt idx="56">
                  <c:v>3228.125</c:v>
                </c:pt>
                <c:pt idx="57">
                  <c:v>3221.25</c:v>
                </c:pt>
                <c:pt idx="58">
                  <c:v>3229</c:v>
                </c:pt>
                <c:pt idx="59">
                  <c:v>3241.6666666666665</c:v>
                </c:pt>
                <c:pt idx="60">
                  <c:v>3242.5</c:v>
                </c:pt>
                <c:pt idx="61">
                  <c:v>3238.75</c:v>
                </c:pt>
                <c:pt idx="62">
                  <c:v>3203.75</c:v>
                </c:pt>
                <c:pt idx="63">
                  <c:v>3195.625</c:v>
                </c:pt>
                <c:pt idx="64">
                  <c:v>3200.5</c:v>
                </c:pt>
                <c:pt idx="65">
                  <c:v>3175.625</c:v>
                </c:pt>
                <c:pt idx="66">
                  <c:v>3165.625</c:v>
                </c:pt>
                <c:pt idx="67">
                  <c:v>3179.5</c:v>
                </c:pt>
                <c:pt idx="68">
                  <c:v>3180.625</c:v>
                </c:pt>
                <c:pt idx="69">
                  <c:v>3183.5</c:v>
                </c:pt>
                <c:pt idx="70">
                  <c:v>3181.875</c:v>
                </c:pt>
                <c:pt idx="71">
                  <c:v>3191.875</c:v>
                </c:pt>
                <c:pt idx="72">
                  <c:v>3190.5</c:v>
                </c:pt>
                <c:pt idx="73">
                  <c:v>3180.833333333333</c:v>
                </c:pt>
                <c:pt idx="74">
                  <c:v>3173.75</c:v>
                </c:pt>
                <c:pt idx="75">
                  <c:v>3186.25</c:v>
                </c:pt>
                <c:pt idx="76">
                  <c:v>3195</c:v>
                </c:pt>
                <c:pt idx="77">
                  <c:v>3215.625</c:v>
                </c:pt>
                <c:pt idx="78">
                  <c:v>3316.5</c:v>
                </c:pt>
                <c:pt idx="79">
                  <c:v>3519.375</c:v>
                </c:pt>
                <c:pt idx="80">
                  <c:v>3784.375</c:v>
                </c:pt>
                <c:pt idx="81">
                  <c:v>4027.5</c:v>
                </c:pt>
                <c:pt idx="82">
                  <c:v>4192.5</c:v>
                </c:pt>
                <c:pt idx="83">
                  <c:v>4166.25</c:v>
                </c:pt>
                <c:pt idx="84">
                  <c:v>4091.5</c:v>
                </c:pt>
                <c:pt idx="85">
                  <c:v>4008.125</c:v>
                </c:pt>
                <c:pt idx="86">
                  <c:v>3895</c:v>
                </c:pt>
                <c:pt idx="87">
                  <c:v>3760.5</c:v>
                </c:pt>
                <c:pt idx="88">
                  <c:v>3695.625</c:v>
                </c:pt>
                <c:pt idx="89">
                  <c:v>3730.625</c:v>
                </c:pt>
                <c:pt idx="90">
                  <c:v>3901.5</c:v>
                </c:pt>
                <c:pt idx="91">
                  <c:v>3807.5</c:v>
                </c:pt>
                <c:pt idx="92">
                  <c:v>3691.5</c:v>
                </c:pt>
                <c:pt idx="93">
                  <c:v>3630.625</c:v>
                </c:pt>
                <c:pt idx="94">
                  <c:v>3479.375</c:v>
                </c:pt>
                <c:pt idx="95">
                  <c:v>3357.5</c:v>
                </c:pt>
                <c:pt idx="96">
                  <c:v>3247.5</c:v>
                </c:pt>
                <c:pt idx="97">
                  <c:v>3168.75</c:v>
                </c:pt>
                <c:pt idx="98">
                  <c:v>3055</c:v>
                </c:pt>
                <c:pt idx="99">
                  <c:v>3056.25</c:v>
                </c:pt>
                <c:pt idx="100">
                  <c:v>3024.375</c:v>
                </c:pt>
                <c:pt idx="101">
                  <c:v>2938.5</c:v>
                </c:pt>
                <c:pt idx="102">
                  <c:v>3031.875</c:v>
                </c:pt>
                <c:pt idx="103">
                  <c:v>2956.875</c:v>
                </c:pt>
                <c:pt idx="104">
                  <c:v>2937.5</c:v>
                </c:pt>
                <c:pt idx="105">
                  <c:v>3001.25</c:v>
                </c:pt>
                <c:pt idx="106">
                  <c:v>3061.25</c:v>
                </c:pt>
                <c:pt idx="107">
                  <c:v>3058</c:v>
                </c:pt>
                <c:pt idx="108">
                  <c:v>2915.625</c:v>
                </c:pt>
                <c:pt idx="109">
                  <c:v>2911.875</c:v>
                </c:pt>
                <c:pt idx="110">
                  <c:v>2909.5</c:v>
                </c:pt>
                <c:pt idx="111">
                  <c:v>2992.5</c:v>
                </c:pt>
                <c:pt idx="112">
                  <c:v>3059.375</c:v>
                </c:pt>
                <c:pt idx="113">
                  <c:v>3173.5</c:v>
                </c:pt>
                <c:pt idx="114">
                  <c:v>3270.625</c:v>
                </c:pt>
                <c:pt idx="115">
                  <c:v>3312.5</c:v>
                </c:pt>
                <c:pt idx="116">
                  <c:v>3331.5</c:v>
                </c:pt>
                <c:pt idx="117">
                  <c:v>3345.625</c:v>
                </c:pt>
                <c:pt idx="118">
                  <c:v>3346.875</c:v>
                </c:pt>
                <c:pt idx="119">
                  <c:v>3387.375</c:v>
                </c:pt>
                <c:pt idx="120">
                  <c:v>3378.333333333333</c:v>
                </c:pt>
                <c:pt idx="121">
                  <c:v>3380.625</c:v>
                </c:pt>
                <c:pt idx="122">
                  <c:v>3420</c:v>
                </c:pt>
                <c:pt idx="123">
                  <c:v>3455.625</c:v>
                </c:pt>
                <c:pt idx="124">
                  <c:v>3511.875</c:v>
                </c:pt>
                <c:pt idx="125">
                  <c:v>3518</c:v>
                </c:pt>
                <c:pt idx="126">
                  <c:v>3495.625</c:v>
                </c:pt>
                <c:pt idx="127">
                  <c:v>3501.5</c:v>
                </c:pt>
                <c:pt idx="128">
                  <c:v>3470.625</c:v>
                </c:pt>
                <c:pt idx="129">
                  <c:v>3447.5</c:v>
                </c:pt>
                <c:pt idx="130">
                  <c:v>3456.5</c:v>
                </c:pt>
                <c:pt idx="131">
                  <c:v>3463.05</c:v>
                </c:pt>
                <c:pt idx="132">
                  <c:v>3467.625</c:v>
                </c:pt>
                <c:pt idx="133">
                  <c:v>3464.0625</c:v>
                </c:pt>
                <c:pt idx="134">
                  <c:v>3446.3125</c:v>
                </c:pt>
                <c:pt idx="135">
                  <c:v>3444.125</c:v>
                </c:pt>
                <c:pt idx="136">
                  <c:v>3410.1</c:v>
                </c:pt>
                <c:pt idx="137">
                  <c:v>3343.3125</c:v>
                </c:pt>
                <c:pt idx="138">
                  <c:v>3296.5625</c:v>
                </c:pt>
                <c:pt idx="139">
                  <c:v>3355.8</c:v>
                </c:pt>
                <c:pt idx="140">
                  <c:v>3321.0625</c:v>
                </c:pt>
                <c:pt idx="141">
                  <c:v>3387.8</c:v>
                </c:pt>
                <c:pt idx="142">
                  <c:v>3442.375</c:v>
                </c:pt>
                <c:pt idx="143">
                  <c:v>3453.6875</c:v>
                </c:pt>
                <c:pt idx="144">
                  <c:v>3474.65</c:v>
                </c:pt>
                <c:pt idx="145">
                  <c:v>3464.875</c:v>
                </c:pt>
                <c:pt idx="146">
                  <c:v>3467.6875</c:v>
                </c:pt>
                <c:pt idx="147">
                  <c:v>3483.5999999999995</c:v>
                </c:pt>
                <c:pt idx="148">
                  <c:v>3535.5</c:v>
                </c:pt>
                <c:pt idx="149">
                  <c:v>3592.5</c:v>
                </c:pt>
                <c:pt idx="150">
                  <c:v>3661.1500000000005</c:v>
                </c:pt>
                <c:pt idx="151">
                  <c:v>3731.25</c:v>
                </c:pt>
                <c:pt idx="152">
                  <c:v>3809.125</c:v>
                </c:pt>
                <c:pt idx="153">
                  <c:v>3870.15</c:v>
                </c:pt>
                <c:pt idx="154">
                  <c:v>3949.875</c:v>
                </c:pt>
                <c:pt idx="155">
                  <c:v>4037.3125</c:v>
                </c:pt>
                <c:pt idx="156">
                  <c:v>4051.7</c:v>
                </c:pt>
                <c:pt idx="157">
                  <c:v>4053.125</c:v>
                </c:pt>
                <c:pt idx="158">
                  <c:v>3996.5625</c:v>
                </c:pt>
                <c:pt idx="159">
                  <c:v>3922.6</c:v>
                </c:pt>
                <c:pt idx="160">
                  <c:v>3796.3125</c:v>
                </c:pt>
                <c:pt idx="161">
                  <c:v>3690.625</c:v>
                </c:pt>
                <c:pt idx="162">
                  <c:v>3713.2499999999995</c:v>
                </c:pt>
                <c:pt idx="163">
                  <c:v>3735.5625</c:v>
                </c:pt>
                <c:pt idx="164">
                  <c:v>3656.4375</c:v>
                </c:pt>
                <c:pt idx="165">
                  <c:v>3542.15</c:v>
                </c:pt>
                <c:pt idx="166">
                  <c:v>3409.375</c:v>
                </c:pt>
                <c:pt idx="167">
                  <c:v>3326.9375</c:v>
                </c:pt>
                <c:pt idx="168">
                  <c:v>3233.1100000000006</c:v>
                </c:pt>
                <c:pt idx="169">
                  <c:v>3212.8937500000002</c:v>
                </c:pt>
                <c:pt idx="170">
                  <c:v>3237.1125000000002</c:v>
                </c:pt>
                <c:pt idx="171">
                  <c:v>3246.3249999999998</c:v>
                </c:pt>
                <c:pt idx="172">
                  <c:v>3193.7124999999996</c:v>
                </c:pt>
                <c:pt idx="173">
                  <c:v>3108.8562500000003</c:v>
                </c:pt>
                <c:pt idx="174">
                  <c:v>3045.9449999999997</c:v>
                </c:pt>
                <c:pt idx="175">
                  <c:v>3002.25</c:v>
                </c:pt>
                <c:pt idx="176">
                  <c:v>2969.5</c:v>
                </c:pt>
                <c:pt idx="177">
                  <c:v>2967.1499999999996</c:v>
                </c:pt>
                <c:pt idx="178">
                  <c:v>2979.8562499999998</c:v>
                </c:pt>
                <c:pt idx="179">
                  <c:v>2949.645</c:v>
                </c:pt>
                <c:pt idx="180">
                  <c:v>2900.45</c:v>
                </c:pt>
                <c:pt idx="181">
                  <c:v>2815.35</c:v>
                </c:pt>
                <c:pt idx="182">
                  <c:v>2730.2049999999999</c:v>
                </c:pt>
                <c:pt idx="183">
                  <c:v>2669.29</c:v>
                </c:pt>
                <c:pt idx="184">
                  <c:v>2640.8624999999997</c:v>
                </c:pt>
                <c:pt idx="185">
                  <c:v>2677.87</c:v>
                </c:pt>
                <c:pt idx="186">
                  <c:v>2745.7312499999998</c:v>
                </c:pt>
                <c:pt idx="187">
                  <c:v>2906.4949999999999</c:v>
                </c:pt>
                <c:pt idx="188">
                  <c:v>3062.3625000000002</c:v>
                </c:pt>
                <c:pt idx="189">
                  <c:v>3167.1125000000002</c:v>
                </c:pt>
                <c:pt idx="190">
                  <c:v>3324.0050000000001</c:v>
                </c:pt>
                <c:pt idx="191">
                  <c:v>3427.71875</c:v>
                </c:pt>
                <c:pt idx="192">
                  <c:v>3467.4750000000004</c:v>
                </c:pt>
                <c:pt idx="193">
                  <c:v>3429.5062499999999</c:v>
                </c:pt>
                <c:pt idx="194">
                  <c:v>3408.5550000000003</c:v>
                </c:pt>
                <c:pt idx="195">
                  <c:v>3378.9750000000004</c:v>
                </c:pt>
                <c:pt idx="196">
                  <c:v>3418.1350000000002</c:v>
                </c:pt>
                <c:pt idx="197">
                  <c:v>3489.3250000000003</c:v>
                </c:pt>
                <c:pt idx="198">
                  <c:v>3634.8</c:v>
                </c:pt>
                <c:pt idx="199">
                  <c:v>3650.9849999999997</c:v>
                </c:pt>
                <c:pt idx="200">
                  <c:v>3694.1312500000004</c:v>
                </c:pt>
                <c:pt idx="201">
                  <c:v>3698.9562500000002</c:v>
                </c:pt>
                <c:pt idx="202">
                  <c:v>3627.375</c:v>
                </c:pt>
                <c:pt idx="203">
                  <c:v>3503.33</c:v>
                </c:pt>
                <c:pt idx="204">
                  <c:v>3377.9937500000001</c:v>
                </c:pt>
                <c:pt idx="205">
                  <c:v>3322.2687500000002</c:v>
                </c:pt>
                <c:pt idx="206">
                  <c:v>3331.4949999999999</c:v>
                </c:pt>
                <c:pt idx="207">
                  <c:v>3350.53125</c:v>
                </c:pt>
                <c:pt idx="208">
                  <c:v>3386.665</c:v>
                </c:pt>
                <c:pt idx="209">
                  <c:v>3415.4125000000004</c:v>
                </c:pt>
                <c:pt idx="210">
                  <c:v>3430.9750000000004</c:v>
                </c:pt>
                <c:pt idx="211">
                  <c:v>3490.8050000000003</c:v>
                </c:pt>
                <c:pt idx="212">
                  <c:v>3521.8999999999996</c:v>
                </c:pt>
                <c:pt idx="213">
                  <c:v>3522.7125000000005</c:v>
                </c:pt>
                <c:pt idx="214">
                  <c:v>3486.9300000000003</c:v>
                </c:pt>
                <c:pt idx="215">
                  <c:v>3444.4375000000005</c:v>
                </c:pt>
                <c:pt idx="216">
                  <c:v>3468.7249999999999</c:v>
                </c:pt>
                <c:pt idx="217">
                  <c:v>3437.1062499999998</c:v>
                </c:pt>
                <c:pt idx="218">
                  <c:v>3486.4874999999997</c:v>
                </c:pt>
                <c:pt idx="219">
                  <c:v>3443.78125</c:v>
                </c:pt>
                <c:pt idx="220">
                  <c:v>3430.1149999999998</c:v>
                </c:pt>
                <c:pt idx="221">
                  <c:v>3408.125</c:v>
                </c:pt>
                <c:pt idx="222">
                  <c:v>3411.5</c:v>
                </c:pt>
                <c:pt idx="223">
                  <c:v>3415</c:v>
                </c:pt>
                <c:pt idx="224">
                  <c:v>3425</c:v>
                </c:pt>
                <c:pt idx="225">
                  <c:v>3442</c:v>
                </c:pt>
                <c:pt idx="226">
                  <c:v>3466.875</c:v>
                </c:pt>
                <c:pt idx="227">
                  <c:v>3496.875</c:v>
                </c:pt>
              </c:numCache>
            </c:numRef>
          </c:val>
          <c:smooth val="0"/>
          <c:extLst>
            <c:ext xmlns:c16="http://schemas.microsoft.com/office/drawing/2014/chart" uri="{C3380CC4-5D6E-409C-BE32-E72D297353CC}">
              <c16:uniqueId val="{00000001-4515-4632-A32B-6096A8D7A67F}"/>
            </c:ext>
          </c:extLst>
        </c:ser>
        <c:dLbls>
          <c:showLegendKey val="0"/>
          <c:showVal val="0"/>
          <c:showCatName val="0"/>
          <c:showSerName val="0"/>
          <c:showPercent val="0"/>
          <c:showBubbleSize val="0"/>
        </c:dLbls>
        <c:marker val="1"/>
        <c:smooth val="0"/>
        <c:axId val="281426456"/>
        <c:axId val="278202504"/>
        <c:extLst>
          <c:ext xmlns:c15="http://schemas.microsoft.com/office/drawing/2012/chart" uri="{02D57815-91ED-43cb-92C2-25804820EDAC}">
            <c15:filteredLineSeries>
              <c15:ser>
                <c:idx val="3"/>
                <c:order val="4"/>
                <c:tx>
                  <c:strRef>
                    <c:extLst>
                      <c:ext uri="{02D57815-91ED-43cb-92C2-25804820EDAC}">
                        <c15:formulaRef>
                          <c15:sqref>'EU-28 monthly prices_archive'!$I$9</c15:sqref>
                        </c15:formulaRef>
                      </c:ext>
                    </c:extLst>
                    <c:strCache>
                      <c:ptCount val="1"/>
                      <c:pt idx="0">
                        <c:v>Emmental</c:v>
                      </c:pt>
                    </c:strCache>
                  </c:strRef>
                </c:tx>
                <c:spPr>
                  <a:ln w="28575" cap="rnd">
                    <a:solidFill>
                      <a:srgbClr val="A6A6A6"/>
                    </a:solidFill>
                    <a:round/>
                  </a:ln>
                  <a:effectLst/>
                </c:spPr>
                <c:marker>
                  <c:symbol val="none"/>
                </c:marker>
                <c:cat>
                  <c:numRef>
                    <c:extLst>
                      <c:ext uri="{02D57815-91ED-43cb-92C2-25804820EDAC}">
                        <c15:formulaRef>
                          <c15:sqref>'EU-28 monthly prices_archive'!$B$10:$B$237</c15:sqref>
                        </c15:formulaRef>
                      </c:ext>
                    </c:extLst>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extLst>
                      <c:ext uri="{02D57815-91ED-43cb-92C2-25804820EDAC}">
                        <c15:formulaRef>
                          <c15:sqref>'EU-28 monthly prices_archive'!$I$10:$I$213</c15:sqref>
                        </c15:formulaRef>
                      </c:ext>
                    </c:extLst>
                    <c:numCache>
                      <c:formatCode>_-* #,##0_-;\-* #,##0_-;_-* "-"??_-;_-@_-</c:formatCode>
                      <c:ptCount val="204"/>
                      <c:pt idx="0">
                        <c:v>4260</c:v>
                      </c:pt>
                      <c:pt idx="1">
                        <c:v>4273.333333333333</c:v>
                      </c:pt>
                      <c:pt idx="2">
                        <c:v>4317.5</c:v>
                      </c:pt>
                      <c:pt idx="3">
                        <c:v>4355</c:v>
                      </c:pt>
                      <c:pt idx="4">
                        <c:v>4370</c:v>
                      </c:pt>
                      <c:pt idx="5">
                        <c:v>4370</c:v>
                      </c:pt>
                      <c:pt idx="6">
                        <c:v>4394</c:v>
                      </c:pt>
                      <c:pt idx="7">
                        <c:v>4397.5</c:v>
                      </c:pt>
                      <c:pt idx="8">
                        <c:v>4410</c:v>
                      </c:pt>
                      <c:pt idx="9">
                        <c:v>4430</c:v>
                      </c:pt>
                      <c:pt idx="10">
                        <c:v>4445</c:v>
                      </c:pt>
                      <c:pt idx="11">
                        <c:v>4460</c:v>
                      </c:pt>
                      <c:pt idx="12">
                        <c:v>4454</c:v>
                      </c:pt>
                      <c:pt idx="13">
                        <c:v>4452.5</c:v>
                      </c:pt>
                      <c:pt idx="14">
                        <c:v>4467.5</c:v>
                      </c:pt>
                      <c:pt idx="15">
                        <c:v>4434</c:v>
                      </c:pt>
                      <c:pt idx="16">
                        <c:v>4412.5</c:v>
                      </c:pt>
                      <c:pt idx="17">
                        <c:v>4392.5</c:v>
                      </c:pt>
                      <c:pt idx="18">
                        <c:v>4372</c:v>
                      </c:pt>
                      <c:pt idx="19">
                        <c:v>4370</c:v>
                      </c:pt>
                      <c:pt idx="20">
                        <c:v>4400</c:v>
                      </c:pt>
                      <c:pt idx="21">
                        <c:v>4412</c:v>
                      </c:pt>
                      <c:pt idx="22">
                        <c:v>4390</c:v>
                      </c:pt>
                      <c:pt idx="23">
                        <c:v>4384</c:v>
                      </c:pt>
                      <c:pt idx="24">
                        <c:v>4370</c:v>
                      </c:pt>
                      <c:pt idx="25">
                        <c:v>4370</c:v>
                      </c:pt>
                      <c:pt idx="26">
                        <c:v>4360</c:v>
                      </c:pt>
                      <c:pt idx="27">
                        <c:v>4343.333333333333</c:v>
                      </c:pt>
                      <c:pt idx="28">
                        <c:v>4337.5</c:v>
                      </c:pt>
                      <c:pt idx="29">
                        <c:v>4297.5</c:v>
                      </c:pt>
                      <c:pt idx="30">
                        <c:v>4290</c:v>
                      </c:pt>
                      <c:pt idx="31">
                        <c:v>4292.5</c:v>
                      </c:pt>
                      <c:pt idx="32">
                        <c:v>4314</c:v>
                      </c:pt>
                      <c:pt idx="33">
                        <c:v>4300</c:v>
                      </c:pt>
                      <c:pt idx="34">
                        <c:v>4305</c:v>
                      </c:pt>
                      <c:pt idx="35">
                        <c:v>4330</c:v>
                      </c:pt>
                      <c:pt idx="36">
                        <c:v>4300</c:v>
                      </c:pt>
                      <c:pt idx="37">
                        <c:v>4300</c:v>
                      </c:pt>
                      <c:pt idx="38">
                        <c:v>4248</c:v>
                      </c:pt>
                      <c:pt idx="39">
                        <c:v>4242.5</c:v>
                      </c:pt>
                      <c:pt idx="40">
                        <c:v>4220</c:v>
                      </c:pt>
                      <c:pt idx="41">
                        <c:v>4218</c:v>
                      </c:pt>
                      <c:pt idx="42">
                        <c:v>4202.5</c:v>
                      </c:pt>
                      <c:pt idx="43">
                        <c:v>4196</c:v>
                      </c:pt>
                      <c:pt idx="44">
                        <c:v>4200</c:v>
                      </c:pt>
                      <c:pt idx="45">
                        <c:v>4212.5</c:v>
                      </c:pt>
                      <c:pt idx="46">
                        <c:v>4242</c:v>
                      </c:pt>
                      <c:pt idx="47">
                        <c:v>4235</c:v>
                      </c:pt>
                      <c:pt idx="48">
                        <c:v>4227.5</c:v>
                      </c:pt>
                      <c:pt idx="49">
                        <c:v>4230</c:v>
                      </c:pt>
                      <c:pt idx="50">
                        <c:v>4224</c:v>
                      </c:pt>
                      <c:pt idx="51">
                        <c:v>4247.5</c:v>
                      </c:pt>
                      <c:pt idx="52">
                        <c:v>4248</c:v>
                      </c:pt>
                      <c:pt idx="53">
                        <c:v>4250</c:v>
                      </c:pt>
                      <c:pt idx="54">
                        <c:v>4245</c:v>
                      </c:pt>
                      <c:pt idx="55">
                        <c:v>4246</c:v>
                      </c:pt>
                      <c:pt idx="56">
                        <c:v>4252.5</c:v>
                      </c:pt>
                      <c:pt idx="57">
                        <c:v>4217.5</c:v>
                      </c:pt>
                      <c:pt idx="58">
                        <c:v>4236</c:v>
                      </c:pt>
                      <c:pt idx="59">
                        <c:v>4250</c:v>
                      </c:pt>
                      <c:pt idx="60">
                        <c:v>4252</c:v>
                      </c:pt>
                      <c:pt idx="61">
                        <c:v>4260</c:v>
                      </c:pt>
                      <c:pt idx="62">
                        <c:v>4250</c:v>
                      </c:pt>
                      <c:pt idx="63">
                        <c:v>4242.5</c:v>
                      </c:pt>
                      <c:pt idx="64">
                        <c:v>4236</c:v>
                      </c:pt>
                      <c:pt idx="65">
                        <c:v>4217.5</c:v>
                      </c:pt>
                      <c:pt idx="66">
                        <c:v>4205</c:v>
                      </c:pt>
                      <c:pt idx="67">
                        <c:v>4220</c:v>
                      </c:pt>
                      <c:pt idx="68">
                        <c:v>4320</c:v>
                      </c:pt>
                      <c:pt idx="69">
                        <c:v>4326</c:v>
                      </c:pt>
                      <c:pt idx="70">
                        <c:v>4367.5</c:v>
                      </c:pt>
                      <c:pt idx="71">
                        <c:v>4350</c:v>
                      </c:pt>
                      <c:pt idx="72">
                        <c:v>4302</c:v>
                      </c:pt>
                      <c:pt idx="73">
                        <c:v>4310</c:v>
                      </c:pt>
                      <c:pt idx="74">
                        <c:v>4277.5</c:v>
                      </c:pt>
                      <c:pt idx="75">
                        <c:v>4290</c:v>
                      </c:pt>
                      <c:pt idx="76">
                        <c:v>4308</c:v>
                      </c:pt>
                      <c:pt idx="77">
                        <c:v>4277.5</c:v>
                      </c:pt>
                      <c:pt idx="78">
                        <c:v>4328</c:v>
                      </c:pt>
                      <c:pt idx="79">
                        <c:v>4320</c:v>
                      </c:pt>
                      <c:pt idx="80">
                        <c:v>4312.5</c:v>
                      </c:pt>
                      <c:pt idx="81">
                        <c:v>4644</c:v>
                      </c:pt>
                      <c:pt idx="82">
                        <c:v>4722.5</c:v>
                      </c:pt>
                      <c:pt idx="83">
                        <c:v>4832.5</c:v>
                      </c:pt>
                      <c:pt idx="84">
                        <c:v>4998</c:v>
                      </c:pt>
                      <c:pt idx="85">
                        <c:v>5042.5</c:v>
                      </c:pt>
                      <c:pt idx="86">
                        <c:v>5050</c:v>
                      </c:pt>
                      <c:pt idx="87">
                        <c:v>5046</c:v>
                      </c:pt>
                      <c:pt idx="88">
                        <c:v>5060</c:v>
                      </c:pt>
                      <c:pt idx="89">
                        <c:v>5052.5</c:v>
                      </c:pt>
                      <c:pt idx="90">
                        <c:v>5062</c:v>
                      </c:pt>
                      <c:pt idx="91">
                        <c:v>5075</c:v>
                      </c:pt>
                      <c:pt idx="92">
                        <c:v>5096</c:v>
                      </c:pt>
                      <c:pt idx="93">
                        <c:v>5085</c:v>
                      </c:pt>
                      <c:pt idx="94">
                        <c:v>5070</c:v>
                      </c:pt>
                      <c:pt idx="95">
                        <c:v>5026</c:v>
                      </c:pt>
                      <c:pt idx="96">
                        <c:v>5005</c:v>
                      </c:pt>
                      <c:pt idx="97">
                        <c:v>5022.5</c:v>
                      </c:pt>
                      <c:pt idx="98">
                        <c:v>4874</c:v>
                      </c:pt>
                      <c:pt idx="99">
                        <c:v>4940</c:v>
                      </c:pt>
                      <c:pt idx="100">
                        <c:v>4807.5</c:v>
                      </c:pt>
                      <c:pt idx="101">
                        <c:v>4610</c:v>
                      </c:pt>
                      <c:pt idx="102">
                        <c:v>4790</c:v>
                      </c:pt>
                      <c:pt idx="103">
                        <c:v>4595</c:v>
                      </c:pt>
                      <c:pt idx="104">
                        <c:v>4614</c:v>
                      </c:pt>
                      <c:pt idx="105">
                        <c:v>4707.5</c:v>
                      </c:pt>
                      <c:pt idx="106">
                        <c:v>4662.5</c:v>
                      </c:pt>
                      <c:pt idx="107">
                        <c:v>4576</c:v>
                      </c:pt>
                      <c:pt idx="108">
                        <c:v>3882.5</c:v>
                      </c:pt>
                      <c:pt idx="109">
                        <c:v>3875</c:v>
                      </c:pt>
                      <c:pt idx="110">
                        <c:v>3872</c:v>
                      </c:pt>
                      <c:pt idx="111">
                        <c:v>3902.5</c:v>
                      </c:pt>
                      <c:pt idx="112">
                        <c:v>3895</c:v>
                      </c:pt>
                      <c:pt idx="113">
                        <c:v>3912</c:v>
                      </c:pt>
                      <c:pt idx="114">
                        <c:v>4030</c:v>
                      </c:pt>
                      <c:pt idx="115">
                        <c:v>4072.5</c:v>
                      </c:pt>
                      <c:pt idx="116">
                        <c:v>4136</c:v>
                      </c:pt>
                      <c:pt idx="117">
                        <c:v>4125</c:v>
                      </c:pt>
                      <c:pt idx="118">
                        <c:v>4082.5</c:v>
                      </c:pt>
                      <c:pt idx="119">
                        <c:v>4126</c:v>
                      </c:pt>
                      <c:pt idx="120">
                        <c:v>4136.666666666667</c:v>
                      </c:pt>
                      <c:pt idx="121">
                        <c:v>4147.5</c:v>
                      </c:pt>
                      <c:pt idx="122">
                        <c:v>4154</c:v>
                      </c:pt>
                      <c:pt idx="123">
                        <c:v>4220</c:v>
                      </c:pt>
                      <c:pt idx="124">
                        <c:v>4247.5</c:v>
                      </c:pt>
                      <c:pt idx="125">
                        <c:v>4314</c:v>
                      </c:pt>
                      <c:pt idx="126">
                        <c:v>4320</c:v>
                      </c:pt>
                      <c:pt idx="127">
                        <c:v>4314</c:v>
                      </c:pt>
                      <c:pt idx="128">
                        <c:v>4247.5</c:v>
                      </c:pt>
                      <c:pt idx="129">
                        <c:v>4220</c:v>
                      </c:pt>
                      <c:pt idx="130">
                        <c:v>4194</c:v>
                      </c:pt>
                      <c:pt idx="131">
                        <c:v>4178.2</c:v>
                      </c:pt>
                      <c:pt idx="132">
                        <c:v>4149</c:v>
                      </c:pt>
                      <c:pt idx="133">
                        <c:v>4124.75</c:v>
                      </c:pt>
                      <c:pt idx="134">
                        <c:v>4169.25</c:v>
                      </c:pt>
                      <c:pt idx="135">
                        <c:v>4211.5</c:v>
                      </c:pt>
                      <c:pt idx="136">
                        <c:v>4202</c:v>
                      </c:pt>
                      <c:pt idx="137">
                        <c:v>4094.25</c:v>
                      </c:pt>
                      <c:pt idx="138">
                        <c:v>3993</c:v>
                      </c:pt>
                      <c:pt idx="139">
                        <c:v>4085.2</c:v>
                      </c:pt>
                      <c:pt idx="140">
                        <c:v>3988.75</c:v>
                      </c:pt>
                      <c:pt idx="141">
                        <c:v>4046.3999999999996</c:v>
                      </c:pt>
                      <c:pt idx="142">
                        <c:v>4036.25</c:v>
                      </c:pt>
                      <c:pt idx="143">
                        <c:v>4028.5</c:v>
                      </c:pt>
                      <c:pt idx="144">
                        <c:v>4087.6000000000004</c:v>
                      </c:pt>
                      <c:pt idx="145">
                        <c:v>4134.9999999999991</c:v>
                      </c:pt>
                      <c:pt idx="146">
                        <c:v>4111.75</c:v>
                      </c:pt>
                      <c:pt idx="147">
                        <c:v>4177.5999999999995</c:v>
                      </c:pt>
                      <c:pt idx="148">
                        <c:v>4159.25</c:v>
                      </c:pt>
                      <c:pt idx="149">
                        <c:v>4195.5</c:v>
                      </c:pt>
                      <c:pt idx="150">
                        <c:v>4209.2</c:v>
                      </c:pt>
                      <c:pt idx="151">
                        <c:v>4304</c:v>
                      </c:pt>
                      <c:pt idx="152">
                        <c:v>4358.25</c:v>
                      </c:pt>
                      <c:pt idx="153">
                        <c:v>4380.6000000000004</c:v>
                      </c:pt>
                      <c:pt idx="154">
                        <c:v>4410.75</c:v>
                      </c:pt>
                      <c:pt idx="155">
                        <c:v>4481.5</c:v>
                      </c:pt>
                      <c:pt idx="156">
                        <c:v>4473.5999999999995</c:v>
                      </c:pt>
                      <c:pt idx="157">
                        <c:v>4530.75</c:v>
                      </c:pt>
                      <c:pt idx="158">
                        <c:v>4504.25</c:v>
                      </c:pt>
                      <c:pt idx="159">
                        <c:v>4504.6000000000004</c:v>
                      </c:pt>
                      <c:pt idx="160">
                        <c:v>4491</c:v>
                      </c:pt>
                      <c:pt idx="161">
                        <c:v>4469</c:v>
                      </c:pt>
                      <c:pt idx="162">
                        <c:v>4463.3999999999996</c:v>
                      </c:pt>
                      <c:pt idx="163">
                        <c:v>4425.25</c:v>
                      </c:pt>
                      <c:pt idx="164">
                        <c:v>4491</c:v>
                      </c:pt>
                      <c:pt idx="165">
                        <c:v>4454.6000000000004</c:v>
                      </c:pt>
                      <c:pt idx="166">
                        <c:v>4374.25</c:v>
                      </c:pt>
                      <c:pt idx="167">
                        <c:v>4375.5</c:v>
                      </c:pt>
                      <c:pt idx="168">
                        <c:v>4257.88</c:v>
                      </c:pt>
                      <c:pt idx="169">
                        <c:v>4168.3</c:v>
                      </c:pt>
                      <c:pt idx="170">
                        <c:v>4157.0749999999998</c:v>
                      </c:pt>
                      <c:pt idx="171">
                        <c:v>4139.16</c:v>
                      </c:pt>
                      <c:pt idx="172">
                        <c:v>4082.5749999999994</c:v>
                      </c:pt>
                      <c:pt idx="173">
                        <c:v>4021.9749999999999</c:v>
                      </c:pt>
                      <c:pt idx="174">
                        <c:v>4001.7200000000003</c:v>
                      </c:pt>
                      <c:pt idx="175">
                        <c:v>3961.2750000000005</c:v>
                      </c:pt>
                      <c:pt idx="176">
                        <c:v>3971.9800000000005</c:v>
                      </c:pt>
                      <c:pt idx="177">
                        <c:v>3895.65</c:v>
                      </c:pt>
                      <c:pt idx="178">
                        <c:v>3882.55</c:v>
                      </c:pt>
                      <c:pt idx="179">
                        <c:v>3856.08</c:v>
                      </c:pt>
                      <c:pt idx="180">
                        <c:v>3855.45</c:v>
                      </c:pt>
                      <c:pt idx="181">
                        <c:v>3799.5750000000003</c:v>
                      </c:pt>
                      <c:pt idx="182">
                        <c:v>3737.04</c:v>
                      </c:pt>
                      <c:pt idx="183">
                        <c:v>3686.04</c:v>
                      </c:pt>
                      <c:pt idx="184">
                        <c:v>3662.6</c:v>
                      </c:pt>
                      <c:pt idx="185">
                        <c:v>3650.1400000000003</c:v>
                      </c:pt>
                      <c:pt idx="186">
                        <c:v>3600.7749999999996</c:v>
                      </c:pt>
                      <c:pt idx="187">
                        <c:v>3653.56</c:v>
                      </c:pt>
                      <c:pt idx="188">
                        <c:v>3630.8</c:v>
                      </c:pt>
                      <c:pt idx="189">
                        <c:v>3629.4749999999999</c:v>
                      </c:pt>
                      <c:pt idx="190">
                        <c:v>3763.28</c:v>
                      </c:pt>
                      <c:pt idx="191">
                        <c:v>3898.8249999999998</c:v>
                      </c:pt>
                      <c:pt idx="192">
                        <c:v>4053.625</c:v>
                      </c:pt>
                      <c:pt idx="193">
                        <c:v>3991.7250000000004</c:v>
                      </c:pt>
                      <c:pt idx="194">
                        <c:v>4022.9399999999996</c:v>
                      </c:pt>
                      <c:pt idx="195">
                        <c:v>4008.4000000000005</c:v>
                      </c:pt>
                      <c:pt idx="196">
                        <c:v>4093.28</c:v>
                      </c:pt>
                      <c:pt idx="197">
                        <c:v>4054.6</c:v>
                      </c:pt>
                      <c:pt idx="198">
                        <c:v>4296.2749999999996</c:v>
                      </c:pt>
                      <c:pt idx="199">
                        <c:v>4239.32</c:v>
                      </c:pt>
                      <c:pt idx="200">
                        <c:v>4332.2000000000007</c:v>
                      </c:pt>
                      <c:pt idx="201">
                        <c:v>4423.4750000000004</c:v>
                      </c:pt>
                      <c:pt idx="202">
                        <c:v>4435.7250000000004</c:v>
                      </c:pt>
                      <c:pt idx="203">
                        <c:v>4459.8</c:v>
                      </c:pt>
                    </c:numCache>
                  </c:numRef>
                </c:val>
                <c:smooth val="0"/>
                <c:extLst>
                  <c:ext xmlns:c16="http://schemas.microsoft.com/office/drawing/2014/chart" uri="{C3380CC4-5D6E-409C-BE32-E72D297353CC}">
                    <c16:uniqueId val="{00000002-0C3D-43CB-8DDE-2E386E212F8D}"/>
                  </c:ext>
                </c:extLst>
              </c15:ser>
            </c15:filteredLineSeries>
          </c:ext>
        </c:extLst>
      </c:lineChart>
      <c:lineChart>
        <c:grouping val="standard"/>
        <c:varyColors val="0"/>
        <c:ser>
          <c:idx val="2"/>
          <c:order val="0"/>
          <c:tx>
            <c:strRef>
              <c:f>'EU-28 monthly prices_archive'!$J$9</c:f>
              <c:strCache>
                <c:ptCount val="1"/>
                <c:pt idx="0">
                  <c:v>Whey</c:v>
                </c:pt>
              </c:strCache>
              <c:extLst xmlns:c15="http://schemas.microsoft.com/office/drawing/2012/chart"/>
            </c:strRef>
          </c:tx>
          <c:spPr>
            <a:ln w="28575" cap="rnd">
              <a:solidFill>
                <a:srgbClr val="1E4451"/>
              </a:solidFill>
              <a:round/>
            </a:ln>
            <a:effectLst/>
          </c:spPr>
          <c:marker>
            <c:symbol val="none"/>
          </c:marker>
          <c:cat>
            <c:numRef>
              <c:f>'EU-28 monthly prices_archive'!$B$10:$B$235</c:f>
              <c:numCache>
                <c:formatCode>mmm\-yy</c:formatCode>
                <c:ptCount val="22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numCache>
            </c:numRef>
          </c:cat>
          <c:val>
            <c:numRef>
              <c:f>'EU-28 monthly prices_archive'!$J$10:$J$317</c:f>
              <c:numCache>
                <c:formatCode>_-* #,##0_-;\-* #,##0_-;_-* "-"??_-;_-@_-</c:formatCode>
                <c:ptCount val="308"/>
                <c:pt idx="0">
                  <c:v>770</c:v>
                </c:pt>
                <c:pt idx="1">
                  <c:v>536.66666666666663</c:v>
                </c:pt>
                <c:pt idx="2">
                  <c:v>505</c:v>
                </c:pt>
                <c:pt idx="3">
                  <c:v>490</c:v>
                </c:pt>
                <c:pt idx="4">
                  <c:v>480</c:v>
                </c:pt>
                <c:pt idx="5">
                  <c:v>590</c:v>
                </c:pt>
                <c:pt idx="6">
                  <c:v>516</c:v>
                </c:pt>
                <c:pt idx="7">
                  <c:v>530</c:v>
                </c:pt>
                <c:pt idx="8">
                  <c:v>562.5</c:v>
                </c:pt>
                <c:pt idx="9">
                  <c:v>556</c:v>
                </c:pt>
                <c:pt idx="10">
                  <c:v>537.5</c:v>
                </c:pt>
                <c:pt idx="11">
                  <c:v>562.5</c:v>
                </c:pt>
                <c:pt idx="12">
                  <c:v>574</c:v>
                </c:pt>
                <c:pt idx="13">
                  <c:v>605</c:v>
                </c:pt>
                <c:pt idx="14">
                  <c:v>517.5</c:v>
                </c:pt>
                <c:pt idx="15">
                  <c:v>440</c:v>
                </c:pt>
                <c:pt idx="16">
                  <c:v>362.5</c:v>
                </c:pt>
                <c:pt idx="17">
                  <c:v>385</c:v>
                </c:pt>
                <c:pt idx="18">
                  <c:v>430</c:v>
                </c:pt>
                <c:pt idx="19">
                  <c:v>452.5</c:v>
                </c:pt>
                <c:pt idx="20">
                  <c:v>437.5</c:v>
                </c:pt>
                <c:pt idx="21">
                  <c:v>408</c:v>
                </c:pt>
                <c:pt idx="22">
                  <c:v>402.5</c:v>
                </c:pt>
                <c:pt idx="23">
                  <c:v>425</c:v>
                </c:pt>
                <c:pt idx="24">
                  <c:v>400</c:v>
                </c:pt>
                <c:pt idx="25">
                  <c:v>345</c:v>
                </c:pt>
                <c:pt idx="26">
                  <c:v>335</c:v>
                </c:pt>
                <c:pt idx="27">
                  <c:v>320</c:v>
                </c:pt>
                <c:pt idx="28">
                  <c:v>317.5</c:v>
                </c:pt>
                <c:pt idx="29">
                  <c:v>287.5</c:v>
                </c:pt>
                <c:pt idx="30">
                  <c:v>290</c:v>
                </c:pt>
                <c:pt idx="31">
                  <c:v>305</c:v>
                </c:pt>
                <c:pt idx="32">
                  <c:v>402</c:v>
                </c:pt>
                <c:pt idx="33">
                  <c:v>392.5</c:v>
                </c:pt>
                <c:pt idx="34">
                  <c:v>405</c:v>
                </c:pt>
                <c:pt idx="35">
                  <c:v>420</c:v>
                </c:pt>
                <c:pt idx="36">
                  <c:v>375</c:v>
                </c:pt>
                <c:pt idx="37">
                  <c:v>310</c:v>
                </c:pt>
                <c:pt idx="38">
                  <c:v>314</c:v>
                </c:pt>
                <c:pt idx="39">
                  <c:v>355</c:v>
                </c:pt>
                <c:pt idx="40">
                  <c:v>380</c:v>
                </c:pt>
                <c:pt idx="41">
                  <c:v>400</c:v>
                </c:pt>
                <c:pt idx="42">
                  <c:v>407.5</c:v>
                </c:pt>
                <c:pt idx="43">
                  <c:v>436</c:v>
                </c:pt>
                <c:pt idx="44">
                  <c:v>502.5</c:v>
                </c:pt>
                <c:pt idx="45">
                  <c:v>522.5</c:v>
                </c:pt>
                <c:pt idx="46">
                  <c:v>572</c:v>
                </c:pt>
                <c:pt idx="47">
                  <c:v>472.5</c:v>
                </c:pt>
                <c:pt idx="48">
                  <c:v>420</c:v>
                </c:pt>
                <c:pt idx="49">
                  <c:v>415</c:v>
                </c:pt>
                <c:pt idx="50">
                  <c:v>498</c:v>
                </c:pt>
                <c:pt idx="51">
                  <c:v>535</c:v>
                </c:pt>
                <c:pt idx="52">
                  <c:v>568</c:v>
                </c:pt>
                <c:pt idx="53">
                  <c:v>545</c:v>
                </c:pt>
                <c:pt idx="54">
                  <c:v>540</c:v>
                </c:pt>
                <c:pt idx="55">
                  <c:v>554</c:v>
                </c:pt>
                <c:pt idx="56">
                  <c:v>567.5</c:v>
                </c:pt>
                <c:pt idx="57">
                  <c:v>667.5</c:v>
                </c:pt>
                <c:pt idx="58">
                  <c:v>654</c:v>
                </c:pt>
                <c:pt idx="59">
                  <c:v>643.33333333333326</c:v>
                </c:pt>
                <c:pt idx="60">
                  <c:v>652</c:v>
                </c:pt>
                <c:pt idx="61">
                  <c:v>692.5</c:v>
                </c:pt>
                <c:pt idx="62">
                  <c:v>697.5</c:v>
                </c:pt>
                <c:pt idx="63">
                  <c:v>632.5</c:v>
                </c:pt>
                <c:pt idx="64">
                  <c:v>604</c:v>
                </c:pt>
                <c:pt idx="65">
                  <c:v>592.5</c:v>
                </c:pt>
                <c:pt idx="66">
                  <c:v>677.5</c:v>
                </c:pt>
                <c:pt idx="67">
                  <c:v>740</c:v>
                </c:pt>
                <c:pt idx="68">
                  <c:v>800</c:v>
                </c:pt>
                <c:pt idx="69">
                  <c:v>796</c:v>
                </c:pt>
                <c:pt idx="70">
                  <c:v>875</c:v>
                </c:pt>
                <c:pt idx="71">
                  <c:v>1005</c:v>
                </c:pt>
                <c:pt idx="72">
                  <c:v>1032</c:v>
                </c:pt>
                <c:pt idx="73">
                  <c:v>1060</c:v>
                </c:pt>
                <c:pt idx="74">
                  <c:v>1230</c:v>
                </c:pt>
                <c:pt idx="75">
                  <c:v>1260</c:v>
                </c:pt>
                <c:pt idx="76">
                  <c:v>1254</c:v>
                </c:pt>
                <c:pt idx="77">
                  <c:v>1177.5</c:v>
                </c:pt>
                <c:pt idx="78">
                  <c:v>1158</c:v>
                </c:pt>
                <c:pt idx="79">
                  <c:v>1050</c:v>
                </c:pt>
                <c:pt idx="80">
                  <c:v>922.5</c:v>
                </c:pt>
                <c:pt idx="81">
                  <c:v>734</c:v>
                </c:pt>
                <c:pt idx="82">
                  <c:v>637.5</c:v>
                </c:pt>
                <c:pt idx="83">
                  <c:v>575</c:v>
                </c:pt>
                <c:pt idx="84">
                  <c:v>546</c:v>
                </c:pt>
                <c:pt idx="85">
                  <c:v>412.5</c:v>
                </c:pt>
                <c:pt idx="86">
                  <c:v>352.5</c:v>
                </c:pt>
                <c:pt idx="87">
                  <c:v>426</c:v>
                </c:pt>
                <c:pt idx="88">
                  <c:v>575</c:v>
                </c:pt>
                <c:pt idx="89">
                  <c:v>550</c:v>
                </c:pt>
                <c:pt idx="90">
                  <c:v>402</c:v>
                </c:pt>
                <c:pt idx="91">
                  <c:v>390</c:v>
                </c:pt>
                <c:pt idx="92">
                  <c:v>388</c:v>
                </c:pt>
                <c:pt idx="93">
                  <c:v>387.5</c:v>
                </c:pt>
                <c:pt idx="94">
                  <c:v>380</c:v>
                </c:pt>
                <c:pt idx="95">
                  <c:v>386</c:v>
                </c:pt>
                <c:pt idx="96">
                  <c:v>365</c:v>
                </c:pt>
                <c:pt idx="97">
                  <c:v>357.5</c:v>
                </c:pt>
                <c:pt idx="98">
                  <c:v>360</c:v>
                </c:pt>
                <c:pt idx="99">
                  <c:v>370</c:v>
                </c:pt>
                <c:pt idx="100">
                  <c:v>382.5</c:v>
                </c:pt>
                <c:pt idx="101">
                  <c:v>402</c:v>
                </c:pt>
                <c:pt idx="102">
                  <c:v>437.5</c:v>
                </c:pt>
                <c:pt idx="103">
                  <c:v>482.5</c:v>
                </c:pt>
                <c:pt idx="104">
                  <c:v>552</c:v>
                </c:pt>
                <c:pt idx="105">
                  <c:v>650</c:v>
                </c:pt>
                <c:pt idx="106">
                  <c:v>670</c:v>
                </c:pt>
                <c:pt idx="107">
                  <c:v>678</c:v>
                </c:pt>
                <c:pt idx="108">
                  <c:v>732.5</c:v>
                </c:pt>
                <c:pt idx="109">
                  <c:v>715</c:v>
                </c:pt>
                <c:pt idx="110">
                  <c:v>700</c:v>
                </c:pt>
                <c:pt idx="111">
                  <c:v>760</c:v>
                </c:pt>
                <c:pt idx="112">
                  <c:v>765</c:v>
                </c:pt>
                <c:pt idx="113">
                  <c:v>698</c:v>
                </c:pt>
                <c:pt idx="114">
                  <c:v>637.5</c:v>
                </c:pt>
                <c:pt idx="115">
                  <c:v>700</c:v>
                </c:pt>
                <c:pt idx="116">
                  <c:v>766</c:v>
                </c:pt>
                <c:pt idx="117">
                  <c:v>725</c:v>
                </c:pt>
                <c:pt idx="118">
                  <c:v>697.5</c:v>
                </c:pt>
                <c:pt idx="119">
                  <c:v>764</c:v>
                </c:pt>
                <c:pt idx="120">
                  <c:v>833.33333333333326</c:v>
                </c:pt>
                <c:pt idx="121">
                  <c:v>997.5</c:v>
                </c:pt>
                <c:pt idx="122">
                  <c:v>992</c:v>
                </c:pt>
                <c:pt idx="123">
                  <c:v>840</c:v>
                </c:pt>
                <c:pt idx="124">
                  <c:v>867.5</c:v>
                </c:pt>
                <c:pt idx="125">
                  <c:v>880</c:v>
                </c:pt>
                <c:pt idx="126">
                  <c:v>850</c:v>
                </c:pt>
                <c:pt idx="127">
                  <c:v>820</c:v>
                </c:pt>
                <c:pt idx="128">
                  <c:v>860</c:v>
                </c:pt>
                <c:pt idx="129">
                  <c:v>880</c:v>
                </c:pt>
                <c:pt idx="130">
                  <c:v>944</c:v>
                </c:pt>
                <c:pt idx="131">
                  <c:v>997</c:v>
                </c:pt>
                <c:pt idx="132">
                  <c:v>987.5</c:v>
                </c:pt>
                <c:pt idx="133">
                  <c:v>952.5</c:v>
                </c:pt>
                <c:pt idx="134">
                  <c:v>912.5</c:v>
                </c:pt>
                <c:pt idx="135">
                  <c:v>866</c:v>
                </c:pt>
                <c:pt idx="136">
                  <c:v>872</c:v>
                </c:pt>
                <c:pt idx="137">
                  <c:v>940.25</c:v>
                </c:pt>
                <c:pt idx="138">
                  <c:v>935</c:v>
                </c:pt>
                <c:pt idx="139">
                  <c:v>988</c:v>
                </c:pt>
                <c:pt idx="140">
                  <c:v>1030</c:v>
                </c:pt>
                <c:pt idx="141">
                  <c:v>1005</c:v>
                </c:pt>
                <c:pt idx="142">
                  <c:v>1030</c:v>
                </c:pt>
                <c:pt idx="143">
                  <c:v>1047.5</c:v>
                </c:pt>
                <c:pt idx="144">
                  <c:v>1048</c:v>
                </c:pt>
                <c:pt idx="145">
                  <c:v>976.25</c:v>
                </c:pt>
                <c:pt idx="146">
                  <c:v>955</c:v>
                </c:pt>
                <c:pt idx="147">
                  <c:v>1042</c:v>
                </c:pt>
                <c:pt idx="148">
                  <c:v>1026.25</c:v>
                </c:pt>
                <c:pt idx="149">
                  <c:v>1022.5</c:v>
                </c:pt>
                <c:pt idx="150">
                  <c:v>1009</c:v>
                </c:pt>
                <c:pt idx="151">
                  <c:v>1048.75</c:v>
                </c:pt>
                <c:pt idx="152">
                  <c:v>1038.75</c:v>
                </c:pt>
                <c:pt idx="153">
                  <c:v>997</c:v>
                </c:pt>
                <c:pt idx="154">
                  <c:v>1000</c:v>
                </c:pt>
                <c:pt idx="155">
                  <c:v>1035</c:v>
                </c:pt>
                <c:pt idx="156">
                  <c:v>1040</c:v>
                </c:pt>
                <c:pt idx="157">
                  <c:v>1033.75</c:v>
                </c:pt>
                <c:pt idx="158">
                  <c:v>1004.5</c:v>
                </c:pt>
                <c:pt idx="159">
                  <c:v>962</c:v>
                </c:pt>
                <c:pt idx="160">
                  <c:v>963.75</c:v>
                </c:pt>
                <c:pt idx="161">
                  <c:v>988.75</c:v>
                </c:pt>
                <c:pt idx="162">
                  <c:v>990</c:v>
                </c:pt>
                <c:pt idx="163">
                  <c:v>946.25</c:v>
                </c:pt>
                <c:pt idx="164">
                  <c:v>902.5</c:v>
                </c:pt>
                <c:pt idx="165">
                  <c:v>944</c:v>
                </c:pt>
                <c:pt idx="166">
                  <c:v>916.25</c:v>
                </c:pt>
                <c:pt idx="167">
                  <c:v>891.25</c:v>
                </c:pt>
                <c:pt idx="168">
                  <c:v>890</c:v>
                </c:pt>
                <c:pt idx="169">
                  <c:v>950</c:v>
                </c:pt>
                <c:pt idx="170">
                  <c:v>947.5</c:v>
                </c:pt>
                <c:pt idx="171">
                  <c:v>907</c:v>
                </c:pt>
                <c:pt idx="172">
                  <c:v>846.25</c:v>
                </c:pt>
                <c:pt idx="173">
                  <c:v>778.75</c:v>
                </c:pt>
                <c:pt idx="174">
                  <c:v>675</c:v>
                </c:pt>
                <c:pt idx="175">
                  <c:v>628.125</c:v>
                </c:pt>
                <c:pt idx="176">
                  <c:v>638</c:v>
                </c:pt>
                <c:pt idx="177">
                  <c:v>645</c:v>
                </c:pt>
                <c:pt idx="178">
                  <c:v>613.75</c:v>
                </c:pt>
                <c:pt idx="179">
                  <c:v>586</c:v>
                </c:pt>
                <c:pt idx="180">
                  <c:v>583.75</c:v>
                </c:pt>
                <c:pt idx="181">
                  <c:v>565</c:v>
                </c:pt>
                <c:pt idx="182">
                  <c:v>551</c:v>
                </c:pt>
                <c:pt idx="183">
                  <c:v>545</c:v>
                </c:pt>
                <c:pt idx="184">
                  <c:v>551.25</c:v>
                </c:pt>
                <c:pt idx="185">
                  <c:v>607</c:v>
                </c:pt>
                <c:pt idx="186">
                  <c:v>641.25</c:v>
                </c:pt>
                <c:pt idx="187">
                  <c:v>770</c:v>
                </c:pt>
                <c:pt idx="188">
                  <c:v>900</c:v>
                </c:pt>
                <c:pt idx="189">
                  <c:v>935</c:v>
                </c:pt>
                <c:pt idx="190">
                  <c:v>882</c:v>
                </c:pt>
                <c:pt idx="191">
                  <c:v>892.5</c:v>
                </c:pt>
                <c:pt idx="192">
                  <c:v>913.75</c:v>
                </c:pt>
                <c:pt idx="193">
                  <c:v>936.25</c:v>
                </c:pt>
                <c:pt idx="194">
                  <c:v>964</c:v>
                </c:pt>
                <c:pt idx="195">
                  <c:v>973.75</c:v>
                </c:pt>
                <c:pt idx="196">
                  <c:v>1015</c:v>
                </c:pt>
                <c:pt idx="197">
                  <c:v>1013.75</c:v>
                </c:pt>
                <c:pt idx="198">
                  <c:v>925</c:v>
                </c:pt>
                <c:pt idx="199">
                  <c:v>867</c:v>
                </c:pt>
                <c:pt idx="200">
                  <c:v>793.75</c:v>
                </c:pt>
                <c:pt idx="201">
                  <c:v>696.25</c:v>
                </c:pt>
                <c:pt idx="202">
                  <c:v>653.75</c:v>
                </c:pt>
                <c:pt idx="203">
                  <c:v>667</c:v>
                </c:pt>
                <c:pt idx="204">
                  <c:v>667.5</c:v>
                </c:pt>
                <c:pt idx="205">
                  <c:v>685</c:v>
                </c:pt>
                <c:pt idx="206">
                  <c:v>696</c:v>
                </c:pt>
                <c:pt idx="207">
                  <c:v>696.25</c:v>
                </c:pt>
                <c:pt idx="208">
                  <c:v>732</c:v>
                </c:pt>
                <c:pt idx="209">
                  <c:v>760</c:v>
                </c:pt>
                <c:pt idx="210">
                  <c:v>776.25</c:v>
                </c:pt>
                <c:pt idx="211">
                  <c:v>813</c:v>
                </c:pt>
                <c:pt idx="212">
                  <c:v>826.25</c:v>
                </c:pt>
                <c:pt idx="213">
                  <c:v>815</c:v>
                </c:pt>
                <c:pt idx="214">
                  <c:v>833</c:v>
                </c:pt>
                <c:pt idx="215">
                  <c:v>838.33333333333326</c:v>
                </c:pt>
                <c:pt idx="216">
                  <c:v>873</c:v>
                </c:pt>
                <c:pt idx="217">
                  <c:v>868.125</c:v>
                </c:pt>
                <c:pt idx="218">
                  <c:v>857.5</c:v>
                </c:pt>
                <c:pt idx="219">
                  <c:v>836.25</c:v>
                </c:pt>
                <c:pt idx="220">
                  <c:v>815</c:v>
                </c:pt>
                <c:pt idx="221">
                  <c:v>787.5</c:v>
                </c:pt>
                <c:pt idx="222">
                  <c:v>726</c:v>
                </c:pt>
                <c:pt idx="223">
                  <c:v>705</c:v>
                </c:pt>
                <c:pt idx="224">
                  <c:v>717.5</c:v>
                </c:pt>
                <c:pt idx="225">
                  <c:v>768</c:v>
                </c:pt>
                <c:pt idx="226">
                  <c:v>800</c:v>
                </c:pt>
                <c:pt idx="227">
                  <c:v>812.5</c:v>
                </c:pt>
              </c:numCache>
            </c:numRef>
          </c:val>
          <c:smooth val="0"/>
          <c:extLst xmlns:c15="http://schemas.microsoft.com/office/drawing/2012/chart">
            <c:ext xmlns:c16="http://schemas.microsoft.com/office/drawing/2014/chart" uri="{C3380CC4-5D6E-409C-BE32-E72D297353CC}">
              <c16:uniqueId val="{00000003-0C3D-43CB-8DDE-2E386E212F8D}"/>
            </c:ext>
          </c:extLst>
        </c:ser>
        <c:dLbls>
          <c:showLegendKey val="0"/>
          <c:showVal val="0"/>
          <c:showCatName val="0"/>
          <c:showSerName val="0"/>
          <c:showPercent val="0"/>
          <c:showBubbleSize val="0"/>
        </c:dLbls>
        <c:marker val="1"/>
        <c:smooth val="0"/>
        <c:axId val="136252632"/>
        <c:axId val="278936576"/>
        <c:extLst/>
      </c:lineChart>
      <c:dateAx>
        <c:axId val="281426456"/>
        <c:scaling>
          <c:orientation val="minMax"/>
          <c:max val="43800"/>
          <c:min val="42705"/>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1.7186501911382772E-3"/>
              <c:y val="0.9409040960582769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3.0555555555555555E-2"/>
              <c:y val="0.1399496233521657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278936576"/>
        <c:scaling>
          <c:orientation val="minMax"/>
          <c:max val="225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252632"/>
        <c:crosses val="max"/>
        <c:crossBetween val="between"/>
        <c:majorUnit val="250"/>
      </c:valAx>
      <c:dateAx>
        <c:axId val="136252632"/>
        <c:scaling>
          <c:orientation val="minMax"/>
        </c:scaling>
        <c:delete val="1"/>
        <c:axPos val="b"/>
        <c:numFmt formatCode="mmm\-yy" sourceLinked="1"/>
        <c:majorTickMark val="out"/>
        <c:minorTickMark val="none"/>
        <c:tickLblPos val="nextTo"/>
        <c:crossAx val="278936576"/>
        <c:crosses val="autoZero"/>
        <c:auto val="1"/>
        <c:lblOffset val="100"/>
        <c:baseTimeUnit val="months"/>
      </c:dateAx>
      <c:spPr>
        <a:noFill/>
        <a:ln>
          <a:noFill/>
        </a:ln>
        <a:effectLst/>
      </c:spPr>
    </c:plotArea>
    <c:legend>
      <c:legendPos val="b"/>
      <c:layout>
        <c:manualLayout>
          <c:xMode val="edge"/>
          <c:yMode val="edge"/>
          <c:x val="4.3704629629629628E-2"/>
          <c:y val="0.10196018518518518"/>
          <c:w val="0.88011876640419962"/>
          <c:h val="5.81964379417847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6350</xdr:colOff>
      <xdr:row>0</xdr:row>
      <xdr:rowOff>6350</xdr:rowOff>
    </xdr:from>
    <xdr:to>
      <xdr:col>10</xdr:col>
      <xdr:colOff>1035050</xdr:colOff>
      <xdr:row>1</xdr:row>
      <xdr:rowOff>151785</xdr:rowOff>
    </xdr:to>
    <xdr:grpSp>
      <xdr:nvGrpSpPr>
        <xdr:cNvPr id="4" name="Group 3">
          <a:extLst>
            <a:ext uri="{FF2B5EF4-FFF2-40B4-BE49-F238E27FC236}">
              <a16:creationId xmlns:a16="http://schemas.microsoft.com/office/drawing/2014/main" id="{243C983E-2394-4975-9A68-014A98D7A44D}"/>
            </a:ext>
          </a:extLst>
        </xdr:cNvPr>
        <xdr:cNvGrpSpPr/>
      </xdr:nvGrpSpPr>
      <xdr:grpSpPr>
        <a:xfrm>
          <a:off x="9525" y="9525"/>
          <a:ext cx="8401050" cy="342285"/>
          <a:chOff x="0" y="0"/>
          <a:chExt cx="7934325" cy="345460"/>
        </a:xfrm>
      </xdr:grpSpPr>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1650" cy="34068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117962</xdr:colOff>
      <xdr:row>1</xdr:row>
      <xdr:rowOff>23442</xdr:rowOff>
    </xdr:from>
    <xdr:to>
      <xdr:col>10</xdr:col>
      <xdr:colOff>501962</xdr:colOff>
      <xdr:row>23</xdr:row>
      <xdr:rowOff>161637</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0.8487</cdr:x>
      <cdr:y>0.01698</cdr:y>
    </cdr:from>
    <cdr:to>
      <cdr:x>0.9898</cdr:x>
      <cdr:y>0.10732</cdr:y>
    </cdr:to>
    <cdr:pic>
      <cdr:nvPicPr>
        <cdr:cNvPr id="2" name="chart">
          <a:extLst xmlns:a="http://schemas.openxmlformats.org/drawingml/2006/main">
            <a:ext uri="{FF2B5EF4-FFF2-40B4-BE49-F238E27FC236}">
              <a16:creationId xmlns:a16="http://schemas.microsoft.com/office/drawing/2014/main" id="{780E20A0-F867-4F9F-A371-16E1E6CB397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87134" y="73271"/>
          <a:ext cx="912269" cy="389888"/>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1047750</xdr:colOff>
      <xdr:row>1</xdr:row>
      <xdr:rowOff>145435</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clientData/>
  </xdr:twoCellAnchor>
  <xdr:twoCellAnchor editAs="oneCell">
    <xdr:from>
      <xdr:col>0</xdr:col>
      <xdr:colOff>0</xdr:colOff>
      <xdr:row>0</xdr:row>
      <xdr:rowOff>0</xdr:rowOff>
    </xdr:from>
    <xdr:to>
      <xdr:col>0</xdr:col>
      <xdr:colOff>508000</xdr:colOff>
      <xdr:row>1</xdr:row>
      <xdr:rowOff>147014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1</xdr:row>
      <xdr:rowOff>9525</xdr:rowOff>
    </xdr:from>
    <xdr:to>
      <xdr:col>10</xdr:col>
      <xdr:colOff>507825</xdr:colOff>
      <xdr:row>21</xdr:row>
      <xdr:rowOff>24225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0.82014</cdr:x>
      <cdr:y>0</cdr:y>
    </cdr:from>
    <cdr:to>
      <cdr:x>1</cdr:x>
      <cdr:y>0.11516</cdr:y>
    </cdr:to>
    <cdr:pic>
      <cdr:nvPicPr>
        <cdr:cNvPr id="2" name="chart">
          <a:extLst xmlns:a="http://schemas.openxmlformats.org/drawingml/2006/main">
            <a:ext uri="{FF2B5EF4-FFF2-40B4-BE49-F238E27FC236}">
              <a16:creationId xmlns:a16="http://schemas.microsoft.com/office/drawing/2014/main" id="{64F74F03-8AD8-4A17-AFA7-4EEB2F23FD1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314507" y="0"/>
          <a:ext cx="1165493" cy="497491"/>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Exchange%20Rates/ExchangeRates.xlsx" TargetMode="External"/><Relationship Id="rId2" Type="http://schemas.openxmlformats.org/officeDocument/2006/relationships/externalLinkPath" Target="file:///M:\Exchange%20Rates\ExchangeRates.xlsx" TargetMode="External"/><Relationship Id="rId1" Type="http://schemas.openxmlformats.org/officeDocument/2006/relationships/externalLinkPath" Target="/Exchange%20Rates/Exchange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uro"/>
      <sheetName val="EUR Month-Year"/>
      <sheetName val="GBP"/>
      <sheetName val="GBP Month-Year"/>
      <sheetName val="USD"/>
      <sheetName val="USD Month-Year"/>
      <sheetName val="Data"/>
    </sheetNames>
    <sheetDataSet>
      <sheetData sheetId="0"/>
      <sheetData sheetId="1"/>
      <sheetData sheetId="2">
        <row r="6056">
          <cell r="L6056">
            <v>1.1812232748234071</v>
          </cell>
        </row>
        <row r="6057">
          <cell r="L6057">
            <v>1.1856348481794576</v>
          </cell>
        </row>
        <row r="6058">
          <cell r="L6058">
            <v>1.1864788866082128</v>
          </cell>
        </row>
        <row r="6059">
          <cell r="L6059">
            <v>1.1863381300938394</v>
          </cell>
        </row>
        <row r="6060">
          <cell r="L6060">
            <v>1.1821728336682824</v>
          </cell>
        </row>
        <row r="6061">
          <cell r="L6061">
            <v>1.1706860220088973</v>
          </cell>
        </row>
        <row r="6062">
          <cell r="L6062">
            <v>1.1676104851421565</v>
          </cell>
        </row>
        <row r="6063">
          <cell r="L6063">
            <v>1.1623176614168653</v>
          </cell>
        </row>
        <row r="6064">
          <cell r="L6064">
            <v>1.1564303308547177</v>
          </cell>
        </row>
        <row r="6065">
          <cell r="L6065">
            <v>1.1563634681653137</v>
          </cell>
        </row>
        <row r="6066">
          <cell r="L6066">
            <v>1.1579703096412608</v>
          </cell>
        </row>
        <row r="6067">
          <cell r="L6067">
            <v>1.1662759642186533</v>
          </cell>
        </row>
        <row r="6068">
          <cell r="L6068">
            <v>1.1559357299734134</v>
          </cell>
        </row>
        <row r="6069">
          <cell r="L6069">
            <v>1.1539881831610044</v>
          </cell>
        </row>
        <row r="6070">
          <cell r="L6070">
            <v>1.1512779184895232</v>
          </cell>
        </row>
        <row r="6071">
          <cell r="L6071">
            <v>1.1523658070017746</v>
          </cell>
        </row>
        <row r="6072">
          <cell r="L6072">
            <v>1.1521666493841669</v>
          </cell>
        </row>
        <row r="6073">
          <cell r="L6073">
            <v>1.1560960947073922</v>
          </cell>
        </row>
        <row r="6074">
          <cell r="L6074">
            <v>1.1502979271631353</v>
          </cell>
        </row>
        <row r="6075">
          <cell r="L6075">
            <v>1.1441647597254005</v>
          </cell>
        </row>
        <row r="6076">
          <cell r="L6076">
            <v>1.1391467790624821</v>
          </cell>
        </row>
        <row r="6077">
          <cell r="L6077">
            <v>1.144230219120087</v>
          </cell>
        </row>
        <row r="6078">
          <cell r="L6078">
            <v>1.14501631648251</v>
          </cell>
        </row>
        <row r="6146">
          <cell r="L6146">
            <v>1.1320797436971461</v>
          </cell>
        </row>
        <row r="6147">
          <cell r="L6147">
            <v>1.1356151627336528</v>
          </cell>
        </row>
        <row r="6148">
          <cell r="L6148">
            <v>1.1293182305841962</v>
          </cell>
        </row>
        <row r="6149">
          <cell r="L6149">
            <v>1.1274846943952737</v>
          </cell>
        </row>
        <row r="6150">
          <cell r="L6150">
            <v>1.1282861333634211</v>
          </cell>
        </row>
        <row r="6151">
          <cell r="L6151">
            <v>1.1357441395602399</v>
          </cell>
        </row>
        <row r="6152">
          <cell r="L6152">
            <v>1.1353830782506018</v>
          </cell>
        </row>
        <row r="6153">
          <cell r="L6153">
            <v>1.132464355684405</v>
          </cell>
        </row>
        <row r="6154">
          <cell r="L6154">
            <v>1.1302627860977676</v>
          </cell>
        </row>
        <row r="6155">
          <cell r="L6155">
            <v>1.1357441395602399</v>
          </cell>
        </row>
        <row r="6156">
          <cell r="L6156">
            <v>1.1321181931393638</v>
          </cell>
        </row>
        <row r="6157">
          <cell r="L6157">
            <v>1.1277389960867457</v>
          </cell>
        </row>
        <row r="6158">
          <cell r="L6158">
            <v>1.1275228323373547</v>
          </cell>
        </row>
        <row r="6159">
          <cell r="L6159">
            <v>1.1261261261261262</v>
          </cell>
        </row>
        <row r="6160">
          <cell r="L6160">
            <v>1.12665900538543</v>
          </cell>
        </row>
        <row r="6161">
          <cell r="L6161">
            <v>1.1287318697443423</v>
          </cell>
        </row>
        <row r="6162">
          <cell r="L6162">
            <v>1.1424654404204273</v>
          </cell>
        </row>
        <row r="6163">
          <cell r="L6163">
            <v>1.1409273457466229</v>
          </cell>
        </row>
        <row r="6164">
          <cell r="L6164">
            <v>1.1415525114155252</v>
          </cell>
        </row>
        <row r="6165">
          <cell r="L6165">
            <v>1.1367511651699442</v>
          </cell>
        </row>
        <row r="6166">
          <cell r="L6166">
            <v>1.1316313597682419</v>
          </cell>
        </row>
        <row r="6167">
          <cell r="L6167">
            <v>1.1331701568307497</v>
          </cell>
        </row>
        <row r="6168">
          <cell r="L6168">
            <v>1.1370743078060153</v>
          </cell>
        </row>
        <row r="6169">
          <cell r="L6169">
            <v>1.1378506002161917</v>
          </cell>
        </row>
        <row r="6170">
          <cell r="L6170">
            <v>1.1366477983132146</v>
          </cell>
        </row>
        <row r="6171">
          <cell r="L6171">
            <v>1.1354217524099326</v>
          </cell>
        </row>
        <row r="6172">
          <cell r="L6172">
            <v>1.1310553877823397</v>
          </cell>
        </row>
        <row r="6173">
          <cell r="L6173">
            <v>1.119958785516693</v>
          </cell>
        </row>
        <row r="6174">
          <cell r="L6174">
            <v>1.1204481792717087</v>
          </cell>
        </row>
        <row r="6175">
          <cell r="L6175">
            <v>1.1200967763614775</v>
          </cell>
        </row>
        <row r="6176">
          <cell r="L6176">
            <v>1.1193445118538585</v>
          </cell>
        </row>
        <row r="6177">
          <cell r="L6177">
            <v>1.1261261261261262</v>
          </cell>
        </row>
        <row r="6178">
          <cell r="L6178">
            <v>1.1297520194317348</v>
          </cell>
        </row>
        <row r="6179">
          <cell r="L6179">
            <v>1.1318875356544573</v>
          </cell>
        </row>
        <row r="6180">
          <cell r="L6180">
            <v>1.1327465706097575</v>
          </cell>
        </row>
        <row r="6181">
          <cell r="L6181">
            <v>1.1347517730496455</v>
          </cell>
        </row>
        <row r="6182">
          <cell r="L6182">
            <v>1.125809175344779</v>
          </cell>
        </row>
        <row r="6183">
          <cell r="L6183">
            <v>1.1250745361880226</v>
          </cell>
        </row>
        <row r="6184">
          <cell r="L6184">
            <v>1.1250112501125011</v>
          </cell>
        </row>
        <row r="6185">
          <cell r="L6185">
            <v>1.1269129347066646</v>
          </cell>
        </row>
        <row r="6186">
          <cell r="L6186">
            <v>1.1373329542223487</v>
          </cell>
        </row>
        <row r="6187">
          <cell r="L6187">
            <v>1.1370743078060153</v>
          </cell>
        </row>
        <row r="6189">
          <cell r="K6189"/>
          <cell r="L6189">
            <v>1.1332086803784918</v>
          </cell>
        </row>
        <row r="6190">
          <cell r="K6190"/>
          <cell r="L6190">
            <v>1.1354217524099326</v>
          </cell>
        </row>
        <row r="6191">
          <cell r="K6191"/>
          <cell r="L6191">
            <v>1.1402378536162645</v>
          </cell>
        </row>
        <row r="6192">
          <cell r="K6192"/>
          <cell r="L6192">
            <v>1.128999480660239</v>
          </cell>
        </row>
        <row r="6193">
          <cell r="K6193"/>
          <cell r="L6193">
            <v>1.1263163822717801</v>
          </cell>
        </row>
        <row r="6194">
          <cell r="K6194"/>
          <cell r="L6194">
            <v>1.1295606009262398</v>
          </cell>
        </row>
        <row r="6195">
          <cell r="K6195"/>
          <cell r="L6195">
            <v>1.1282861333634211</v>
          </cell>
        </row>
        <row r="6196">
          <cell r="K6196"/>
          <cell r="L6196">
            <v>1.1239996403201151</v>
          </cell>
        </row>
        <row r="6197">
          <cell r="K6197"/>
          <cell r="L6197">
            <v>1.1226620562678222</v>
          </cell>
        </row>
        <row r="6198">
          <cell r="K6198"/>
          <cell r="L6198">
            <v>1.1259486117053616</v>
          </cell>
        </row>
        <row r="6199">
          <cell r="K6199"/>
          <cell r="L6199">
            <v>1.1330417639194181</v>
          </cell>
        </row>
        <row r="6200">
          <cell r="K6200"/>
          <cell r="L6200">
            <v>1.1316057485572026</v>
          </cell>
        </row>
        <row r="6201">
          <cell r="K6201"/>
          <cell r="L6201">
            <v>1.135666749948895</v>
          </cell>
        </row>
        <row r="6202">
          <cell r="K6202"/>
          <cell r="L6202">
            <v>1.1462237658035601</v>
          </cell>
        </row>
        <row r="6203">
          <cell r="K6203"/>
          <cell r="L6203">
            <v>1.1386927806877705</v>
          </cell>
        </row>
        <row r="6204">
          <cell r="K6204"/>
          <cell r="L6204">
            <v>1.1430138990490124</v>
          </cell>
        </row>
        <row r="6205">
          <cell r="K6205"/>
          <cell r="L6205">
            <v>1.1420740063956143</v>
          </cell>
        </row>
        <row r="6206">
          <cell r="K6206"/>
          <cell r="L6206">
            <v>1.1359376597412334</v>
          </cell>
        </row>
        <row r="6207">
          <cell r="K6207"/>
          <cell r="L6207">
            <v>1.1373329542223487</v>
          </cell>
        </row>
        <row r="6208">
          <cell r="K6208"/>
          <cell r="L6208">
            <v>1.1296499214893305</v>
          </cell>
        </row>
        <row r="6209">
          <cell r="K6209"/>
          <cell r="L6209">
            <v>1.1371389583807141</v>
          </cell>
        </row>
        <row r="6210">
          <cell r="L6210">
            <v>1.138718713703341</v>
          </cell>
        </row>
        <row r="6211">
          <cell r="L6211">
            <v>1.1371648206691076</v>
          </cell>
        </row>
        <row r="6212">
          <cell r="L6212">
            <v>1.136518616174933</v>
          </cell>
        </row>
        <row r="6213">
          <cell r="L6213">
            <v>1.1342498071775329</v>
          </cell>
        </row>
        <row r="6214">
          <cell r="L6214">
            <v>1.1373976342129208</v>
          </cell>
        </row>
        <row r="6215">
          <cell r="L6215">
            <v>1.1390818999886092</v>
          </cell>
        </row>
        <row r="6216">
          <cell r="L6216">
            <v>1.1450425383302989</v>
          </cell>
        </row>
        <row r="6217">
          <cell r="L6217">
            <v>1.1404459143525119</v>
          </cell>
        </row>
        <row r="6218">
          <cell r="L6218">
            <v>1.1429224527115835</v>
          </cell>
        </row>
        <row r="6219">
          <cell r="L6219">
            <v>1.1397570038067883</v>
          </cell>
        </row>
        <row r="6220">
          <cell r="L6220">
            <v>1.1358731456870896</v>
          </cell>
        </row>
        <row r="6221">
          <cell r="L6221">
            <v>1.1356151627336528</v>
          </cell>
        </row>
        <row r="6222">
          <cell r="L6222">
            <v>1.1307100859339665</v>
          </cell>
        </row>
        <row r="6223">
          <cell r="L6223">
            <v>1.1315673339142045</v>
          </cell>
        </row>
        <row r="6224">
          <cell r="L6224">
            <v>1.1345200412965295</v>
          </cell>
        </row>
        <row r="6225">
          <cell r="L6225">
            <v>1.134970717755482</v>
          </cell>
        </row>
        <row r="6226">
          <cell r="L6226">
            <v>1.1343913423252754</v>
          </cell>
        </row>
        <row r="6227">
          <cell r="L6227">
            <v>1.1290504685559444</v>
          </cell>
        </row>
        <row r="6228">
          <cell r="L6228">
            <v>1.1304161061686806</v>
          </cell>
        </row>
        <row r="6229">
          <cell r="L6229">
            <v>1.1280952112358285</v>
          </cell>
        </row>
        <row r="6230">
          <cell r="L6230">
            <v>1.1291779584462511</v>
          </cell>
        </row>
        <row r="6231">
          <cell r="L6231">
            <v>1.1308635273895147</v>
          </cell>
        </row>
        <row r="6232">
          <cell r="L6232">
            <v>1.1357183418512209</v>
          </cell>
        </row>
        <row r="6233">
          <cell r="L6233">
            <v>1.1380707424773524</v>
          </cell>
        </row>
        <row r="6234">
          <cell r="L6234">
            <v>1.132951906191582</v>
          </cell>
        </row>
        <row r="6235">
          <cell r="L6235">
            <v>1.1361699710276658</v>
          </cell>
        </row>
        <row r="6236">
          <cell r="L6236">
            <v>1.1444528370985831</v>
          </cell>
        </row>
        <row r="6237">
          <cell r="L6237">
            <v>1.1464208740312742</v>
          </cell>
        </row>
        <row r="6238">
          <cell r="L6238">
            <v>1.1495574203931487</v>
          </cell>
        </row>
        <row r="6239">
          <cell r="L6239">
            <v>1.1519012129519772</v>
          </cell>
        </row>
        <row r="6240">
          <cell r="L6240">
            <v>1.1521401002361886</v>
          </cell>
        </row>
        <row r="6241">
          <cell r="L6241">
            <v>1.1491611123879568</v>
          </cell>
        </row>
        <row r="6242">
          <cell r="L6242">
            <v>1.1501788528116121</v>
          </cell>
        </row>
        <row r="6243">
          <cell r="L6243">
            <v>1.1502450021854655</v>
          </cell>
        </row>
        <row r="6244">
          <cell r="L6244">
            <v>1.1508142010472409</v>
          </cell>
        </row>
        <row r="6245">
          <cell r="L6245">
            <v>1.1508804235239958</v>
          </cell>
        </row>
        <row r="6246">
          <cell r="L6246">
            <v>1.1515430677107323</v>
          </cell>
        </row>
        <row r="6247">
          <cell r="L6247">
            <v>1.1514635101213642</v>
          </cell>
        </row>
        <row r="6248">
          <cell r="L6248">
            <v>1.1495177772924259</v>
          </cell>
        </row>
        <row r="6249">
          <cell r="L6249">
            <v>1.1495177772924259</v>
          </cell>
        </row>
        <row r="6250">
          <cell r="L6250">
            <v>1.1521666493841669</v>
          </cell>
        </row>
        <row r="6251">
          <cell r="L6251">
            <v>1.1519012129519772</v>
          </cell>
        </row>
        <row r="6252">
          <cell r="L6252">
            <v>1.1520073728471862</v>
          </cell>
        </row>
        <row r="6253">
          <cell r="L6253">
            <v>1.1578764545822959</v>
          </cell>
        </row>
        <row r="6254">
          <cell r="L6254">
            <v>1.157340431687981</v>
          </cell>
        </row>
        <row r="6255">
          <cell r="L6255">
            <v>1.1651888188480943</v>
          </cell>
        </row>
        <row r="6256">
          <cell r="L6256">
            <v>1.1637379262190155</v>
          </cell>
        </row>
        <row r="6257">
          <cell r="L6257">
            <v>1.158439813259502</v>
          </cell>
        </row>
        <row r="6258">
          <cell r="L6258">
            <v>1.1613997189412681</v>
          </cell>
        </row>
        <row r="6259">
          <cell r="L6259">
            <v>1.1631964638827497</v>
          </cell>
        </row>
        <row r="6260">
          <cell r="L6260">
            <v>1.1612648496742652</v>
          </cell>
        </row>
        <row r="6261">
          <cell r="L6261">
            <v>1.1655690891077568</v>
          </cell>
        </row>
        <row r="6262">
          <cell r="L6262">
            <v>1.167160764723733</v>
          </cell>
        </row>
        <row r="6263">
          <cell r="L6263">
            <v>1.1648223645894</v>
          </cell>
        </row>
        <row r="6264">
          <cell r="L6264">
            <v>1.1702065414545666</v>
          </cell>
        </row>
        <row r="6265">
          <cell r="L6265">
            <v>1.1688387586932383</v>
          </cell>
        </row>
        <row r="6266">
          <cell r="L6266">
            <v>1.1705763918153298</v>
          </cell>
        </row>
        <row r="6267">
          <cell r="L6267">
            <v>1.1727729042548201</v>
          </cell>
        </row>
        <row r="6268">
          <cell r="L6268">
            <v>1.1667930692491686</v>
          </cell>
        </row>
        <row r="6269">
          <cell r="L6269">
            <v>1.1651209395535256</v>
          </cell>
        </row>
        <row r="6270">
          <cell r="L6270">
            <v>1.1612378795796319</v>
          </cell>
        </row>
        <row r="6271">
          <cell r="L6271">
            <v>1.1698779817265059</v>
          </cell>
        </row>
        <row r="6272">
          <cell r="L6272">
            <v>1.1644425813363144</v>
          </cell>
        </row>
        <row r="6273">
          <cell r="L6273">
            <v>1.1629259216187928</v>
          </cell>
        </row>
        <row r="6274">
          <cell r="L6274">
            <v>1.1571395510298543</v>
          </cell>
        </row>
        <row r="6275">
          <cell r="L6275">
            <v>1.1574074074074074</v>
          </cell>
        </row>
        <row r="6276">
          <cell r="L6276">
            <v>1.1651209395535256</v>
          </cell>
        </row>
        <row r="6277">
          <cell r="L6277">
            <v>1.1630611770179111</v>
          </cell>
        </row>
        <row r="6278">
          <cell r="L6278">
            <v>1.167228881911454</v>
          </cell>
        </row>
        <row r="6279">
          <cell r="L6279">
            <v>1.1670654140164556</v>
          </cell>
        </row>
        <row r="6280">
          <cell r="L6280">
            <v>1.1721955222131051</v>
          </cell>
        </row>
        <row r="6281">
          <cell r="L6281">
            <v>1.1723604304907502</v>
          </cell>
        </row>
        <row r="6282">
          <cell r="L6282">
            <v>1.1664120000466565</v>
          </cell>
        </row>
        <row r="6283">
          <cell r="L6283">
            <v>1.1749500646222537</v>
          </cell>
        </row>
        <row r="6284">
          <cell r="L6284">
            <v>1.1712619175900114</v>
          </cell>
        </row>
        <row r="6285">
          <cell r="L6285">
            <v>1.1688660830128692</v>
          </cell>
        </row>
        <row r="6286">
          <cell r="L6286">
            <v>1.168360789811894</v>
          </cell>
        </row>
        <row r="6287">
          <cell r="L6287">
            <v>1.1645103816100522</v>
          </cell>
        </row>
        <row r="6288">
          <cell r="L6288">
            <v>1.1649852046879003</v>
          </cell>
        </row>
        <row r="6289">
          <cell r="L6289">
            <v>1.1505096757863735</v>
          </cell>
        </row>
        <row r="6290">
          <cell r="L6290">
            <v>1.150483202945237</v>
          </cell>
        </row>
        <row r="6291">
          <cell r="L6291">
            <v>1.1533227227642839</v>
          </cell>
        </row>
        <row r="6292">
          <cell r="L6292">
            <v>1.1580775911986103</v>
          </cell>
        </row>
        <row r="6293">
          <cell r="L6293">
            <v>1.160793053814366</v>
          </cell>
        </row>
        <row r="6294">
          <cell r="L6294">
            <v>1.1669292257424588</v>
          </cell>
        </row>
        <row r="6295">
          <cell r="L6295">
            <v>1.1643476742155208</v>
          </cell>
        </row>
        <row r="6296">
          <cell r="L6296">
            <v>1.168770453482936</v>
          </cell>
        </row>
        <row r="6297">
          <cell r="L6297">
            <v>1.1659767970617385</v>
          </cell>
        </row>
        <row r="6298">
          <cell r="L6298">
            <v>1.1646188784720199</v>
          </cell>
        </row>
        <row r="6299">
          <cell r="L6299">
            <v>1.1622771333596782</v>
          </cell>
        </row>
        <row r="6300">
          <cell r="L6300">
            <v>1.1564972012767729</v>
          </cell>
        </row>
        <row r="6301">
          <cell r="L6301">
            <v>1.1601870221479702</v>
          </cell>
        </row>
        <row r="6302">
          <cell r="L6302">
            <v>1.1605909729234125</v>
          </cell>
        </row>
        <row r="6303">
          <cell r="L6303">
            <v>1.1606583254021681</v>
          </cell>
        </row>
        <row r="6304">
          <cell r="L6304">
            <v>1.1603620329542816</v>
          </cell>
        </row>
        <row r="6305">
          <cell r="L6305">
            <v>1.1585740270874607</v>
          </cell>
        </row>
        <row r="6306">
          <cell r="L6306">
            <v>1.1572065035005497</v>
          </cell>
        </row>
        <row r="6307">
          <cell r="L6307">
            <v>1.1598909702487967</v>
          </cell>
        </row>
        <row r="6308">
          <cell r="L6308">
            <v>1.1633994532022569</v>
          </cell>
        </row>
        <row r="6309">
          <cell r="L6309">
            <v>1.1676104851421565</v>
          </cell>
        </row>
        <row r="6310">
          <cell r="L6310">
            <v>1.171028748755782</v>
          </cell>
        </row>
        <row r="6311">
          <cell r="L6311">
            <v>1.1696864070742634</v>
          </cell>
        </row>
        <row r="6312">
          <cell r="L6312">
            <v>1.1699327288680901</v>
          </cell>
        </row>
        <row r="6313">
          <cell r="L6313">
            <v>1.172497889503799</v>
          </cell>
        </row>
        <row r="6314">
          <cell r="L6314">
            <v>1.1675014301892519</v>
          </cell>
        </row>
        <row r="6315">
          <cell r="L6315">
            <v>1.1675423234092235</v>
          </cell>
        </row>
        <row r="6316">
          <cell r="L6316">
            <v>1.1676377520637997</v>
          </cell>
        </row>
        <row r="6317">
          <cell r="L6317">
            <v>1.1652974421721145</v>
          </cell>
        </row>
        <row r="6318">
          <cell r="L6318">
            <v>1.1646866992778941</v>
          </cell>
        </row>
        <row r="6319">
          <cell r="L6319">
            <v>1.1638733705772812</v>
          </cell>
        </row>
        <row r="6320">
          <cell r="L6320">
            <v>1.1666161133017567</v>
          </cell>
        </row>
        <row r="6321">
          <cell r="L6321">
            <v>1.169071056138792</v>
          </cell>
        </row>
        <row r="6322">
          <cell r="L6322">
            <v>1.168907071887785</v>
          </cell>
        </row>
        <row r="6323">
          <cell r="L6323">
            <v>1.1691120593908926</v>
          </cell>
        </row>
        <row r="6324">
          <cell r="L6324">
            <v>1.1695496064465576</v>
          </cell>
        </row>
        <row r="6325">
          <cell r="L6325">
            <v>1.1641443538998837</v>
          </cell>
        </row>
        <row r="6326">
          <cell r="L6326">
            <v>1.1663847903423341</v>
          </cell>
        </row>
        <row r="6327">
          <cell r="L6327">
            <v>1.1675423234092235</v>
          </cell>
        </row>
        <row r="6328">
          <cell r="L6328">
            <v>1.1638056444573757</v>
          </cell>
        </row>
        <row r="6329">
          <cell r="L6329">
            <v>1.1615750958299453</v>
          </cell>
        </row>
        <row r="6330">
          <cell r="L6330">
            <v>1.1628583057154487</v>
          </cell>
        </row>
        <row r="6331">
          <cell r="L6331">
            <v>1.1644425813363144</v>
          </cell>
        </row>
        <row r="6332">
          <cell r="L6332">
            <v>1.1608873823150416</v>
          </cell>
        </row>
        <row r="6333">
          <cell r="L6333">
            <v>1.1592455629876077</v>
          </cell>
        </row>
        <row r="6334">
          <cell r="L6334">
            <v>1.1556685542586387</v>
          </cell>
        </row>
        <row r="6335">
          <cell r="L6335">
            <v>1.1532296195495486</v>
          </cell>
        </row>
        <row r="6336">
          <cell r="L6336">
            <v>1.1521401002361886</v>
          </cell>
        </row>
        <row r="6337">
          <cell r="L6337">
            <v>1.1498878859311217</v>
          </cell>
        </row>
        <row r="6338">
          <cell r="L6338">
            <v>1.1491611123879568</v>
          </cell>
        </row>
        <row r="6339">
          <cell r="L6339">
            <v>1.1519410206197442</v>
          </cell>
        </row>
        <row r="6340">
          <cell r="L6340">
            <v>1.1583056305236699</v>
          </cell>
        </row>
        <row r="6341">
          <cell r="L6341">
            <v>1.1566309653242037</v>
          </cell>
        </row>
        <row r="6342">
          <cell r="L6342">
            <v>1.1543611765249111</v>
          </cell>
        </row>
        <row r="6343">
          <cell r="L6343">
            <v>1.1524056467876693</v>
          </cell>
        </row>
        <row r="6344">
          <cell r="L6344">
            <v>1.1548944426479419</v>
          </cell>
        </row>
        <row r="6345">
          <cell r="L6345">
            <v>1.1546677443565614</v>
          </cell>
        </row>
        <row r="6346">
          <cell r="L6346">
            <v>1.1559357299734134</v>
          </cell>
        </row>
        <row r="6347">
          <cell r="L6347">
            <v>1.1558021266759131</v>
          </cell>
        </row>
        <row r="6348">
          <cell r="L6348">
            <v>1.1575413821044103</v>
          </cell>
        </row>
        <row r="6349">
          <cell r="L6349">
            <v>1.1592186866052281</v>
          </cell>
        </row>
        <row r="6350">
          <cell r="L6350">
            <v>1.1592858798979828</v>
          </cell>
        </row>
        <row r="6351">
          <cell r="L6351">
            <v>1.1572065035005497</v>
          </cell>
        </row>
        <row r="6352">
          <cell r="L6352">
            <v>1.1554682535097347</v>
          </cell>
        </row>
        <row r="6353">
          <cell r="L6353">
            <v>1.151808339092375</v>
          </cell>
        </row>
        <row r="6354">
          <cell r="L6354">
            <v>1.1546010853250201</v>
          </cell>
        </row>
        <row r="6355">
          <cell r="L6355">
            <v>1.1481319892534847</v>
          </cell>
        </row>
        <row r="6356">
          <cell r="L6356">
            <v>1.1466180500613441</v>
          </cell>
        </row>
        <row r="6357">
          <cell r="L6357">
            <v>1.1474074329053503</v>
          </cell>
        </row>
        <row r="6358">
          <cell r="L6358">
            <v>1.1490950876185004</v>
          </cell>
        </row>
        <row r="6359">
          <cell r="L6359">
            <v>1.1462631820265934</v>
          </cell>
        </row>
        <row r="6360">
          <cell r="L6360">
            <v>1.1471836641046231</v>
          </cell>
        </row>
        <row r="6361">
          <cell r="L6361">
            <v>1.1491214966158372</v>
          </cell>
        </row>
        <row r="6362">
          <cell r="L6362">
            <v>1.1448852252561681</v>
          </cell>
        </row>
        <row r="6363">
          <cell r="L6363">
            <v>1.1446100313623149</v>
          </cell>
        </row>
        <row r="6364">
          <cell r="L6364">
            <v>1.1501523951923631</v>
          </cell>
        </row>
        <row r="6365">
          <cell r="L6365">
            <v>1.145409770345341</v>
          </cell>
        </row>
        <row r="6366">
          <cell r="L6366">
            <v>1.1496499315958291</v>
          </cell>
        </row>
        <row r="6367">
          <cell r="L6367">
            <v>1.1542012927054479</v>
          </cell>
        </row>
        <row r="6368">
          <cell r="L6368">
            <v>1.1513441943469001</v>
          </cell>
        </row>
        <row r="6369">
          <cell r="L6369">
            <v>1.149227144745159</v>
          </cell>
        </row>
        <row r="6370">
          <cell r="L6370">
            <v>1.1467232383464252</v>
          </cell>
        </row>
        <row r="6371">
          <cell r="L6371">
            <v>1.14370675358838</v>
          </cell>
        </row>
        <row r="6372">
          <cell r="L6372">
            <v>1.1473811026332397</v>
          </cell>
        </row>
        <row r="6373">
          <cell r="L6373">
            <v>1.14639458901754</v>
          </cell>
        </row>
        <row r="6374">
          <cell r="L6374">
            <v>1.1469468275450749</v>
          </cell>
        </row>
        <row r="6375">
          <cell r="L6375">
            <v>1.1425959780621573</v>
          </cell>
        </row>
        <row r="6376">
          <cell r="L6376">
            <v>1.144230219120087</v>
          </cell>
        </row>
        <row r="6377">
          <cell r="L6377">
            <v>1.1411617026132603</v>
          </cell>
        </row>
        <row r="6378">
          <cell r="L6378">
            <v>1.1451343242562353</v>
          </cell>
        </row>
        <row r="6379">
          <cell r="L6379">
            <v>1.149029070435482</v>
          </cell>
        </row>
        <row r="6383">
          <cell r="L6383">
            <v>1.151808339092375</v>
          </cell>
        </row>
        <row r="6384">
          <cell r="L6384">
            <v>1.1557353366079168</v>
          </cell>
        </row>
        <row r="6385">
          <cell r="L6385">
            <v>1.1578362356428307</v>
          </cell>
        </row>
        <row r="6386">
          <cell r="L6386">
            <v>1.1621825788831426</v>
          </cell>
        </row>
        <row r="6387">
          <cell r="L6387">
            <v>1.1656370206317752</v>
          </cell>
        </row>
        <row r="6388">
          <cell r="L6388">
            <v>1.1665480676131259</v>
          </cell>
        </row>
        <row r="6389">
          <cell r="L6389">
            <v>1.1680878402055834</v>
          </cell>
        </row>
        <row r="6390">
          <cell r="L6390">
            <v>1.1661807580174925</v>
          </cell>
        </row>
        <row r="6391">
          <cell r="L6391">
            <v>1.1669973159061735</v>
          </cell>
        </row>
        <row r="6392">
          <cell r="L6392">
            <v>1.1684973124561813</v>
          </cell>
        </row>
        <row r="6393">
          <cell r="L6393">
            <v>1.163765012568662</v>
          </cell>
        </row>
        <row r="6394">
          <cell r="L6394">
            <v>1.1611704598235022</v>
          </cell>
        </row>
        <row r="6395">
          <cell r="L6395">
            <v>1.1633994532022569</v>
          </cell>
        </row>
        <row r="6396">
          <cell r="L6396">
            <v>1.1650530681672551</v>
          </cell>
        </row>
        <row r="6397">
          <cell r="L6397">
            <v>1.1592455629876077</v>
          </cell>
        </row>
        <row r="6398">
          <cell r="L6398">
            <v>1.1615076369127126</v>
          </cell>
        </row>
        <row r="6399">
          <cell r="L6399">
            <v>1.1553347582462017</v>
          </cell>
        </row>
        <row r="6400">
          <cell r="L6400">
            <v>1.1520073728471862</v>
          </cell>
        </row>
        <row r="6401">
          <cell r="L6401">
            <v>1.1539349180706209</v>
          </cell>
        </row>
        <row r="6402">
          <cell r="L6402">
            <v>1.1516756881262238</v>
          </cell>
        </row>
        <row r="6403">
          <cell r="L6403">
            <v>1.1486331265793706</v>
          </cell>
        </row>
        <row r="6406">
          <cell r="L6406">
            <v>1.1564704521799467</v>
          </cell>
        </row>
        <row r="6407">
          <cell r="L6407">
            <v>1.1590440204918984</v>
          </cell>
        </row>
        <row r="6408">
          <cell r="L6408">
            <v>1.1599582415033058</v>
          </cell>
        </row>
        <row r="6409">
          <cell r="L6409">
            <v>1.1607661056297156</v>
          </cell>
        </row>
        <row r="6410">
          <cell r="L6410">
            <v>1.16362959342782</v>
          </cell>
        </row>
        <row r="6411">
          <cell r="L6411">
            <v>1.1624798019134417</v>
          </cell>
        </row>
        <row r="6412">
          <cell r="L6412">
            <v>1.1608334784375181</v>
          </cell>
        </row>
        <row r="6413">
          <cell r="L6413">
            <v>1.1634671320535195</v>
          </cell>
        </row>
        <row r="6414">
          <cell r="L6414">
            <v>1.1617775196049955</v>
          </cell>
        </row>
        <row r="6415">
          <cell r="L6415">
            <v>1.1617370292060689</v>
          </cell>
        </row>
        <row r="6416">
          <cell r="L6416">
            <v>1.1652567060523433</v>
          </cell>
        </row>
        <row r="6417">
          <cell r="L6417">
            <v>1.1658680470544345</v>
          </cell>
        </row>
        <row r="6418">
          <cell r="L6418">
            <v>1.1651616661811828</v>
          </cell>
        </row>
        <row r="6419">
          <cell r="L6419">
            <v>1.1685655857434998</v>
          </cell>
        </row>
        <row r="6420">
          <cell r="L6420">
            <v>1.1696864070742634</v>
          </cell>
        </row>
        <row r="6421">
          <cell r="L6421">
            <v>1.1690027237763463</v>
          </cell>
        </row>
        <row r="6422">
          <cell r="L6422">
            <v>1.169071056138792</v>
          </cell>
        </row>
        <row r="6423">
          <cell r="L6423">
            <v>1.1713991191078625</v>
          </cell>
        </row>
        <row r="6424">
          <cell r="L6424">
            <v>1.1730205278592374</v>
          </cell>
        </row>
        <row r="6425">
          <cell r="L6425">
            <v>1.1678422945765403</v>
          </cell>
        </row>
        <row r="6426">
          <cell r="L6426">
            <v>1.1704804822379586</v>
          </cell>
        </row>
        <row r="6427">
          <cell r="L6427">
            <v>1.1716049816643821</v>
          </cell>
        </row>
        <row r="6428">
          <cell r="L6428">
            <v>1.1728416781018731</v>
          </cell>
        </row>
        <row r="6429">
          <cell r="L6429">
            <v>1.1682925404521292</v>
          </cell>
        </row>
        <row r="6430">
          <cell r="L6430">
            <v>1.1701380762930025</v>
          </cell>
        </row>
        <row r="6431">
          <cell r="L6431">
            <v>1.1722642283570717</v>
          </cell>
        </row>
        <row r="6432">
          <cell r="L6432">
            <v>1.1712619175900114</v>
          </cell>
        </row>
        <row r="6433">
          <cell r="L6433">
            <v>1.1704119850187265</v>
          </cell>
        </row>
        <row r="6434">
          <cell r="L6434">
            <v>1.1710836036584653</v>
          </cell>
        </row>
        <row r="6435">
          <cell r="L6435">
            <v>1.1751157489012669</v>
          </cell>
        </row>
        <row r="6436">
          <cell r="L6436">
            <v>1.1729104600154825</v>
          </cell>
        </row>
        <row r="6437">
          <cell r="L6437">
            <v>1.1677468324867168</v>
          </cell>
        </row>
        <row r="6438">
          <cell r="L6438">
            <v>1.1681560656503709</v>
          </cell>
        </row>
        <row r="6439">
          <cell r="L6439">
            <v>1.1703024061417471</v>
          </cell>
        </row>
        <row r="6440">
          <cell r="L6440">
            <v>1.1674060238150827</v>
          </cell>
        </row>
        <row r="6441">
          <cell r="L6441">
            <v>1.1679650544855698</v>
          </cell>
        </row>
        <row r="6442">
          <cell r="L6442">
            <v>1.1678832116788322</v>
          </cell>
        </row>
        <row r="6443">
          <cell r="L6443">
            <v>1.1717834544176235</v>
          </cell>
        </row>
        <row r="6444">
          <cell r="L6444">
            <v>1.1696590443885608</v>
          </cell>
        </row>
        <row r="6445">
          <cell r="L6445">
            <v>1.1679514132212101</v>
          </cell>
        </row>
        <row r="6656">
          <cell r="L6656">
            <v>1.2048918609554793</v>
          </cell>
        </row>
        <row r="6657">
          <cell r="L6657">
            <v>1.2076565424793189</v>
          </cell>
        </row>
        <row r="6658">
          <cell r="L6658">
            <v>1.2033983970733351</v>
          </cell>
        </row>
        <row r="6659">
          <cell r="L6659">
            <v>1.2055455093429777</v>
          </cell>
        </row>
        <row r="6660">
          <cell r="L6660">
            <v>1.206010757615958</v>
          </cell>
        </row>
        <row r="6661">
          <cell r="L6661">
            <v>1.2031088332250535</v>
          </cell>
        </row>
        <row r="6662">
          <cell r="L6662">
            <v>1.2049208969431158</v>
          </cell>
        </row>
        <row r="6663">
          <cell r="L6663">
            <v>1.2033983970733351</v>
          </cell>
        </row>
        <row r="6664">
          <cell r="L6664">
            <v>1.2060543930531267</v>
          </cell>
        </row>
        <row r="6665">
          <cell r="L6665">
            <v>1.1989976379746532</v>
          </cell>
        </row>
        <row r="6666">
          <cell r="L6666">
            <v>1.1932035127911416</v>
          </cell>
        </row>
        <row r="6667">
          <cell r="L6667">
            <v>1.1948430573644153</v>
          </cell>
        </row>
        <row r="6668">
          <cell r="L6668">
            <v>1.188212927756654</v>
          </cell>
        </row>
        <row r="6669">
          <cell r="L6669">
            <v>1.1864085041761581</v>
          </cell>
        </row>
        <row r="6670">
          <cell r="L6670">
            <v>1.1860567172322181</v>
          </cell>
        </row>
        <row r="6671">
          <cell r="L6671">
            <v>1.1868309240665575</v>
          </cell>
        </row>
        <row r="6672">
          <cell r="L6672">
            <v>1.1840905592459712</v>
          </cell>
        </row>
        <row r="6673">
          <cell r="L6673">
            <v>1.1822007849813212</v>
          </cell>
        </row>
        <row r="6674">
          <cell r="L6674">
            <v>1.1826901470083853</v>
          </cell>
        </row>
        <row r="6675">
          <cell r="L6675">
            <v>1.1839083181398433</v>
          </cell>
        </row>
        <row r="6676">
          <cell r="L6676">
            <v>1.1838802860254771</v>
          </cell>
        </row>
        <row r="6677">
          <cell r="L6677">
            <v>1.184651653181382</v>
          </cell>
        </row>
        <row r="6678">
          <cell r="L6678">
            <v>1.1889758162318977</v>
          </cell>
        </row>
        <row r="6679">
          <cell r="L6679">
            <v>1.1923498831497115</v>
          </cell>
        </row>
        <row r="6680">
          <cell r="L6680">
            <v>1.1944149158534692</v>
          </cell>
        </row>
        <row r="6681">
          <cell r="L6681">
            <v>1.1949572802772301</v>
          </cell>
        </row>
        <row r="6682">
          <cell r="L6682">
            <v>1.1960577935125825</v>
          </cell>
        </row>
        <row r="6683">
          <cell r="L6683">
            <v>1.2028483448806775</v>
          </cell>
        </row>
        <row r="6684">
          <cell r="L6684">
            <v>1.2020964562196472</v>
          </cell>
        </row>
        <row r="6685">
          <cell r="L6685">
            <v>1.2035866883312272</v>
          </cell>
        </row>
        <row r="6686">
          <cell r="L6686">
            <v>1.1949144441258006</v>
          </cell>
        </row>
        <row r="6687">
          <cell r="L6687">
            <v>1.1997168668194307</v>
          </cell>
        </row>
        <row r="6688">
          <cell r="L6688">
            <v>1.2007252380437785</v>
          </cell>
        </row>
        <row r="6689">
          <cell r="L6689">
            <v>1.1996880810989143</v>
          </cell>
        </row>
        <row r="6690">
          <cell r="L6690">
            <v>1.1999328037629893</v>
          </cell>
        </row>
        <row r="6691">
          <cell r="L6691">
            <v>1.2002928714606362</v>
          </cell>
        </row>
        <row r="6692">
          <cell r="L6692">
            <v>1.2017064231208316</v>
          </cell>
        </row>
        <row r="6693">
          <cell r="L6693">
            <v>1.2028917517712581</v>
          </cell>
        </row>
        <row r="6694">
          <cell r="L6694">
            <v>1.2044564890093346</v>
          </cell>
        </row>
        <row r="6695">
          <cell r="L6695">
            <v>1.207175450880031</v>
          </cell>
        </row>
        <row r="6696">
          <cell r="L6696">
            <v>1.2073940813542132</v>
          </cell>
        </row>
        <row r="6697">
          <cell r="L6697">
            <v>1.2083131947800869</v>
          </cell>
        </row>
        <row r="6698">
          <cell r="L6698">
            <v>1.2072920439454304</v>
          </cell>
        </row>
        <row r="6699">
          <cell r="L6699">
            <v>1.2061562213537897</v>
          </cell>
        </row>
        <row r="6700">
          <cell r="L6700">
            <v>1.2067384273784816</v>
          </cell>
        </row>
        <row r="6701">
          <cell r="L6701">
            <v>1.2095847495554777</v>
          </cell>
        </row>
        <row r="6702">
          <cell r="L6702">
            <v>1.2105365097811349</v>
          </cell>
        </row>
        <row r="6703">
          <cell r="L6703">
            <v>1.2116806009935781</v>
          </cell>
        </row>
        <row r="6704">
          <cell r="L6704">
            <v>1.2079045272261681</v>
          </cell>
        </row>
        <row r="6705">
          <cell r="L6705">
            <v>1.1976047904191618</v>
          </cell>
        </row>
        <row r="6706">
          <cell r="L6706">
            <v>1.1934598400763814</v>
          </cell>
        </row>
        <row r="6707">
          <cell r="L6707">
            <v>1.1892303301303397</v>
          </cell>
        </row>
        <row r="6708">
          <cell r="L6708">
            <v>1.1926200670252478</v>
          </cell>
        </row>
        <row r="6709">
          <cell r="L6709">
            <v>1.1851992319908977</v>
          </cell>
        </row>
        <row r="6710">
          <cell r="L6710">
            <v>1.1893717738290635</v>
          </cell>
        </row>
        <row r="6711">
          <cell r="L6711">
            <v>1.1936307861252358</v>
          </cell>
        </row>
        <row r="6712">
          <cell r="L6712">
            <v>1.1878882909851158</v>
          </cell>
        </row>
        <row r="6713">
          <cell r="L6713">
            <v>1.1901078237688334</v>
          </cell>
        </row>
        <row r="6714">
          <cell r="L6714">
            <v>1.1880294156083304</v>
          </cell>
        </row>
        <row r="6715">
          <cell r="L6715">
            <v>1.1893717738290635</v>
          </cell>
        </row>
        <row r="6716">
          <cell r="L6716">
            <v>1.1948858883976581</v>
          </cell>
        </row>
        <row r="6717">
          <cell r="L6717">
            <v>1.1938160329493226</v>
          </cell>
        </row>
        <row r="6718">
          <cell r="L6718">
            <v>1.1952715059225703</v>
          </cell>
        </row>
        <row r="6719">
          <cell r="L6719">
            <v>1.1966732483695326</v>
          </cell>
        </row>
        <row r="6720">
          <cell r="L6720">
            <v>1.1958432488669384</v>
          </cell>
        </row>
        <row r="6721">
          <cell r="L6721">
            <v>1.2002208406346768</v>
          </cell>
        </row>
        <row r="6722">
          <cell r="L6722">
            <v>1.199644905108088</v>
          </cell>
        </row>
        <row r="6723">
          <cell r="L6723">
            <v>1.1970886803294387</v>
          </cell>
        </row>
        <row r="6724">
          <cell r="L6724">
            <v>1.1952429331261578</v>
          </cell>
        </row>
        <row r="6725">
          <cell r="L6725">
            <v>1.1982505541908812</v>
          </cell>
        </row>
        <row r="6726">
          <cell r="L6726">
            <v>1.1881705737675701</v>
          </cell>
        </row>
        <row r="6727">
          <cell r="L6727">
            <v>1.1766782373360005</v>
          </cell>
        </row>
        <row r="6728">
          <cell r="L6728">
            <v>1.1683880917885685</v>
          </cell>
        </row>
        <row r="6729">
          <cell r="L6729">
            <v>1.1676241184437905</v>
          </cell>
        </row>
        <row r="6730">
          <cell r="L6730">
            <v>1.1569387400937121</v>
          </cell>
        </row>
        <row r="6731">
          <cell r="L6731">
            <v>1.1661127631041921</v>
          </cell>
        </row>
        <row r="6732">
          <cell r="L6732">
            <v>1.1536952860010614</v>
          </cell>
        </row>
        <row r="6733">
          <cell r="L6733">
            <v>1.1576351828484772</v>
          </cell>
        </row>
        <row r="6734">
          <cell r="L6734">
            <v>1.1686338670094658</v>
          </cell>
        </row>
        <row r="6735">
          <cell r="L6735">
            <v>1.1679786960685836</v>
          </cell>
        </row>
        <row r="6736">
          <cell r="L6736">
            <v>1.1645103816100522</v>
          </cell>
        </row>
        <row r="6737">
          <cell r="L6737">
            <v>1.1647138298120152</v>
          </cell>
        </row>
        <row r="6738">
          <cell r="L6738">
            <v>1.1655962607671955</v>
          </cell>
        </row>
        <row r="6739">
          <cell r="L6739">
            <v>1.1695906432748537</v>
          </cell>
        </row>
        <row r="6740">
          <cell r="L6740">
            <v>1.1721955222131051</v>
          </cell>
        </row>
        <row r="6741">
          <cell r="L6741">
            <v>1.1745360582569884</v>
          </cell>
        </row>
        <row r="6742">
          <cell r="L6742">
            <v>1.1767474699929394</v>
          </cell>
        </row>
        <row r="6743">
          <cell r="L6743">
            <v>1.1739845034045551</v>
          </cell>
        </row>
        <row r="6744">
          <cell r="L6744">
            <v>1.1719207781553969</v>
          </cell>
        </row>
        <row r="6745">
          <cell r="L6745">
            <v>1.1743981209630063</v>
          </cell>
        </row>
        <row r="6746">
          <cell r="L6746">
            <v>1.1807769512339119</v>
          </cell>
        </row>
        <row r="6747">
          <cell r="L6747">
            <v>1.1749500646222537</v>
          </cell>
        </row>
        <row r="6748">
          <cell r="L6748">
            <v>1.1798017932987257</v>
          </cell>
        </row>
        <row r="6749">
          <cell r="L6749">
            <v>1.1796626164916835</v>
          </cell>
        </row>
        <row r="6750">
          <cell r="L6750">
            <v>1.1863803535413453</v>
          </cell>
        </row>
        <row r="6751">
          <cell r="L6751">
            <v>1.1896264572924102</v>
          </cell>
        </row>
        <row r="6752">
          <cell r="L6752">
            <v>1.1883541295306002</v>
          </cell>
        </row>
        <row r="6753">
          <cell r="L6753">
            <v>1.1870845204178537</v>
          </cell>
        </row>
        <row r="6754">
          <cell r="L6754">
            <v>1.1866619200189865</v>
          </cell>
        </row>
        <row r="6755">
          <cell r="L6755">
            <v>1.1877895236964011</v>
          </cell>
        </row>
        <row r="6756">
          <cell r="L6756">
            <v>1.1879306248515087</v>
          </cell>
        </row>
        <row r="6757">
          <cell r="L6757">
            <v>1.1839924224484963</v>
          </cell>
        </row>
        <row r="6758">
          <cell r="L6758">
            <v>1.1866619200189865</v>
          </cell>
        </row>
        <row r="6759">
          <cell r="L6759">
            <v>1.1930326890956813</v>
          </cell>
        </row>
        <row r="6760">
          <cell r="L6760">
            <v>1.1916110581506196</v>
          </cell>
        </row>
        <row r="6761">
          <cell r="L6761">
            <v>1.1931750387781888</v>
          </cell>
        </row>
        <row r="6762">
          <cell r="L6762">
            <v>1.1907597046915932</v>
          </cell>
        </row>
        <row r="6763">
          <cell r="L6763">
            <v>1.193744777366599</v>
          </cell>
        </row>
        <row r="6764">
          <cell r="L6764">
            <v>1.1887779362815027</v>
          </cell>
        </row>
        <row r="6765">
          <cell r="L6765">
            <v>1.1856770215793218</v>
          </cell>
        </row>
        <row r="6766">
          <cell r="L6766">
            <v>1.1853959222380275</v>
          </cell>
        </row>
        <row r="6767">
          <cell r="L6767">
            <v>1.187507421921387</v>
          </cell>
        </row>
        <row r="6768">
          <cell r="L6768">
            <v>1.1877895236964011</v>
          </cell>
        </row>
        <row r="6769">
          <cell r="L6769">
            <v>1.1868027533823877</v>
          </cell>
        </row>
        <row r="6770">
          <cell r="L6770">
            <v>1.1870845204178537</v>
          </cell>
        </row>
        <row r="6771">
          <cell r="L6771">
            <v>1.1814744801512287</v>
          </cell>
        </row>
        <row r="6772">
          <cell r="L6772">
            <v>1.1798017932987257</v>
          </cell>
        </row>
        <row r="6773">
          <cell r="L6773">
            <v>1.1712344811431248</v>
          </cell>
        </row>
        <row r="6774">
          <cell r="L6774">
            <v>1.1757789535567313</v>
          </cell>
        </row>
        <row r="6775">
          <cell r="L6775">
            <v>1.1732957878681216</v>
          </cell>
        </row>
        <row r="6776">
          <cell r="L6776">
            <v>1.1730205278592374</v>
          </cell>
        </row>
        <row r="6777">
          <cell r="L6777">
            <v>1.1693171188026192</v>
          </cell>
        </row>
        <row r="6778">
          <cell r="L6778">
            <v>1.1708230886313078</v>
          </cell>
        </row>
        <row r="6779">
          <cell r="L6779">
            <v>1.1713716762328688</v>
          </cell>
        </row>
        <row r="6780">
          <cell r="L6780">
            <v>1.1672697560406209</v>
          </cell>
        </row>
        <row r="6781">
          <cell r="L6781">
            <v>1.1727453969743169</v>
          </cell>
        </row>
        <row r="6782">
          <cell r="L6782">
            <v>1.172882946281961</v>
          </cell>
        </row>
        <row r="6783">
          <cell r="L6783">
            <v>1.1716461628588166</v>
          </cell>
        </row>
        <row r="6784">
          <cell r="L6784">
            <v>1.1724703951225233</v>
          </cell>
        </row>
        <row r="6785">
          <cell r="L6785">
            <v>1.168907071887785</v>
          </cell>
        </row>
        <row r="6786">
          <cell r="L6786">
            <v>1.1644154634373545</v>
          </cell>
        </row>
        <row r="6787">
          <cell r="L6787">
            <v>1.1621150493898895</v>
          </cell>
        </row>
        <row r="6788">
          <cell r="L6788">
            <v>1.1588828369451849</v>
          </cell>
        </row>
        <row r="6789">
          <cell r="L6789">
            <v>1.1594202898550725</v>
          </cell>
        </row>
        <row r="6790">
          <cell r="L6790">
            <v>1.1613053071652537</v>
          </cell>
        </row>
        <row r="6791">
          <cell r="L6791">
            <v>1.1584800741427248</v>
          </cell>
        </row>
        <row r="6792">
          <cell r="L6792">
            <v>1.1610356437942646</v>
          </cell>
        </row>
        <row r="6793">
          <cell r="L6793">
            <v>1.1591515011011939</v>
          </cell>
        </row>
        <row r="6794">
          <cell r="L6794">
            <v>1.1551345731777751</v>
          </cell>
        </row>
        <row r="6795">
          <cell r="L6795">
            <v>1.1538017768547364</v>
          </cell>
        </row>
        <row r="6796">
          <cell r="L6796">
            <v>1.1522064754003918</v>
          </cell>
        </row>
        <row r="6797">
          <cell r="L6797">
            <v>1.1548677676406052</v>
          </cell>
        </row>
        <row r="6798">
          <cell r="L6798">
            <v>1.1568718186024989</v>
          </cell>
        </row>
        <row r="6799">
          <cell r="L6799">
            <v>1.155268022181146</v>
          </cell>
        </row>
        <row r="6800">
          <cell r="L6800">
            <v>1.155268022181146</v>
          </cell>
        </row>
        <row r="6801">
          <cell r="L6801">
            <v>1.1527377521613833</v>
          </cell>
        </row>
        <row r="6802">
          <cell r="L6802">
            <v>1.154068090017311</v>
          </cell>
        </row>
        <row r="6803">
          <cell r="L6803">
            <v>1.1527377521613833</v>
          </cell>
        </row>
        <row r="6804">
          <cell r="L6804">
            <v>1.1474469305794606</v>
          </cell>
        </row>
        <row r="6805">
          <cell r="L6805">
            <v>1.1522064754003918</v>
          </cell>
        </row>
        <row r="6806">
          <cell r="L6806">
            <v>1.1560693641618498</v>
          </cell>
        </row>
        <row r="6807">
          <cell r="L6807">
            <v>1.1598237067965669</v>
          </cell>
        </row>
        <row r="6808">
          <cell r="L6808">
            <v>1.1562030292519367</v>
          </cell>
        </row>
        <row r="6809">
          <cell r="L6809">
            <v>1.154068090017311</v>
          </cell>
        </row>
        <row r="6810">
          <cell r="L6810">
            <v>1.1488970588235294</v>
          </cell>
        </row>
        <row r="6811">
          <cell r="L6811">
            <v>1.1503508570113885</v>
          </cell>
        </row>
        <row r="6812">
          <cell r="L6812">
            <v>1.1471836641046231</v>
          </cell>
        </row>
        <row r="6813">
          <cell r="L6813">
            <v>1.1530035743110805</v>
          </cell>
        </row>
        <row r="6814">
          <cell r="L6814">
            <v>1.1532695190866105</v>
          </cell>
        </row>
        <row r="6815">
          <cell r="L6815">
            <v>1.155268022181146</v>
          </cell>
        </row>
        <row r="6816">
          <cell r="L6816">
            <v>1.1599582415033058</v>
          </cell>
        </row>
        <row r="6817">
          <cell r="L6817">
            <v>1.1586142973004288</v>
          </cell>
        </row>
        <row r="6818">
          <cell r="L6818">
            <v>1.1614401858304297</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Exchange%20Rates" TargetMode="External"/><Relationship Id="rId1" Type="http://schemas.openxmlformats.org/officeDocument/2006/relationships/hyperlink" Target="https://ec.europa.eu/agriculture/market-observatory/milk_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c.europa.eu/agriculture/market-observatory/milk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J204"/>
  <sheetViews>
    <sheetView workbookViewId="0">
      <pane xSplit="2" ySplit="9" topLeftCell="C128" activePane="bottomRight" state="frozen"/>
      <selection pane="topRight" activeCell="C1" sqref="C1"/>
      <selection pane="bottomLeft" activeCell="A10" sqref="A10"/>
      <selection pane="bottomRight"/>
    </sheetView>
  </sheetViews>
  <sheetFormatPr defaultColWidth="9.1796875" defaultRowHeight="15.5"/>
  <cols>
    <col min="1" max="1" width="8.81640625" style="49" customWidth="1"/>
    <col min="2" max="2" width="12.26953125" style="49" customWidth="1"/>
    <col min="3" max="3" width="10.1796875" style="49" customWidth="1"/>
    <col min="4" max="5" width="10.81640625" style="49" bestFit="1" customWidth="1"/>
    <col min="6" max="6" width="9.81640625" style="49" customWidth="1"/>
    <col min="7" max="7" width="10.81640625" style="49" bestFit="1" customWidth="1"/>
    <col min="8" max="8" width="10" style="49" customWidth="1"/>
    <col min="9" max="9" width="12.7265625" style="49" customWidth="1"/>
    <col min="10" max="10" width="9.453125" style="49" bestFit="1" customWidth="1"/>
    <col min="11" max="11" width="15.7265625" style="49" customWidth="1"/>
    <col min="12" max="16384" width="9.1796875" style="49"/>
  </cols>
  <sheetData>
    <row r="3" spans="1:23" ht="20">
      <c r="A3" s="91" t="s">
        <v>44</v>
      </c>
      <c r="B3" s="48"/>
      <c r="C3" s="48"/>
      <c r="D3" s="48"/>
      <c r="E3" s="48"/>
      <c r="F3" s="48"/>
      <c r="G3" s="48"/>
      <c r="H3" s="48"/>
      <c r="I3" s="48"/>
      <c r="J3" s="48"/>
    </row>
    <row r="4" spans="1:23" ht="14.25" customHeight="1">
      <c r="A4" s="66" t="s">
        <v>48</v>
      </c>
      <c r="B4" s="66"/>
      <c r="C4" s="66"/>
      <c r="D4" s="66"/>
      <c r="E4" s="66"/>
      <c r="F4" s="66"/>
      <c r="G4" s="66"/>
      <c r="H4" s="66"/>
      <c r="I4" s="66"/>
      <c r="J4" s="66"/>
    </row>
    <row r="5" spans="1:23" ht="13.9" customHeight="1">
      <c r="A5" s="67" t="s">
        <v>41</v>
      </c>
      <c r="B5" s="67"/>
      <c r="C5" s="67"/>
      <c r="D5" s="67"/>
      <c r="E5" s="67"/>
      <c r="F5" s="67"/>
      <c r="G5" s="67"/>
      <c r="H5" s="67"/>
      <c r="I5" s="67"/>
      <c r="J5" s="67"/>
    </row>
    <row r="6" spans="1:23" ht="12.75" customHeight="1">
      <c r="A6" s="125" t="s">
        <v>82</v>
      </c>
    </row>
    <row r="8" spans="1:23">
      <c r="B8" s="146" t="s">
        <v>22</v>
      </c>
      <c r="C8" s="147" t="s">
        <v>7</v>
      </c>
      <c r="D8" s="147"/>
      <c r="E8" s="147"/>
      <c r="F8" s="147"/>
      <c r="G8" s="147"/>
      <c r="H8" s="147"/>
      <c r="I8" s="147"/>
      <c r="J8" s="147"/>
      <c r="K8" s="147"/>
    </row>
    <row r="9" spans="1:23">
      <c r="B9" s="146"/>
      <c r="C9" s="92" t="s">
        <v>1</v>
      </c>
      <c r="D9" s="93" t="s">
        <v>0</v>
      </c>
      <c r="E9" s="93" t="s">
        <v>2</v>
      </c>
      <c r="F9" s="93" t="s">
        <v>3</v>
      </c>
      <c r="G9" s="93" t="s">
        <v>8</v>
      </c>
      <c r="H9" s="94" t="s">
        <v>10</v>
      </c>
      <c r="I9" s="93" t="s">
        <v>9</v>
      </c>
      <c r="J9" s="93" t="s">
        <v>4</v>
      </c>
      <c r="K9" s="95" t="s">
        <v>34</v>
      </c>
      <c r="L9" s="51"/>
      <c r="M9" s="51"/>
    </row>
    <row r="10" spans="1:23">
      <c r="B10" s="96">
        <v>42370</v>
      </c>
      <c r="C10" s="97">
        <v>2907.5</v>
      </c>
      <c r="D10" s="97">
        <v>1694.05</v>
      </c>
      <c r="E10" s="97">
        <v>2206</v>
      </c>
      <c r="F10" s="97">
        <v>2602.1000000000004</v>
      </c>
      <c r="G10" s="97">
        <v>2494.7750000000001</v>
      </c>
      <c r="H10" s="97">
        <v>2498.9</v>
      </c>
      <c r="I10" s="97">
        <v>4333.1750000000002</v>
      </c>
      <c r="J10" s="97">
        <v>558.29999999999995</v>
      </c>
      <c r="K10" s="97">
        <v>2982.2375000000002</v>
      </c>
      <c r="L10" s="51"/>
      <c r="M10" s="53"/>
      <c r="W10" s="52"/>
    </row>
    <row r="11" spans="1:23">
      <c r="B11" s="98">
        <v>42401</v>
      </c>
      <c r="C11" s="99">
        <v>2755.2999999999997</v>
      </c>
      <c r="D11" s="99">
        <v>1666.55</v>
      </c>
      <c r="E11" s="99">
        <v>2053.2749999999996</v>
      </c>
      <c r="F11" s="99">
        <v>2575.1750000000002</v>
      </c>
      <c r="G11" s="99">
        <v>2389.6750000000002</v>
      </c>
      <c r="H11" s="99">
        <v>2433</v>
      </c>
      <c r="I11" s="99">
        <v>4457.0999999999995</v>
      </c>
      <c r="J11" s="99">
        <v>537.02499999999998</v>
      </c>
      <c r="K11" s="99">
        <v>2963.7375000000002</v>
      </c>
      <c r="L11" s="51"/>
      <c r="M11" s="53"/>
      <c r="W11" s="52"/>
    </row>
    <row r="12" spans="1:23">
      <c r="B12" s="96">
        <v>42430</v>
      </c>
      <c r="C12" s="97">
        <v>2613.1399999999994</v>
      </c>
      <c r="D12" s="97">
        <v>1649.12</v>
      </c>
      <c r="E12" s="97">
        <v>1963.46</v>
      </c>
      <c r="F12" s="97">
        <v>2502.8799999999997</v>
      </c>
      <c r="G12" s="97">
        <v>2303.44</v>
      </c>
      <c r="H12" s="97">
        <v>2356.88</v>
      </c>
      <c r="I12" s="97">
        <v>4384.2999999999993</v>
      </c>
      <c r="J12" s="97">
        <v>533.17999999999995</v>
      </c>
      <c r="K12" s="97">
        <v>2886.875</v>
      </c>
      <c r="L12" s="51"/>
      <c r="M12" s="53"/>
      <c r="W12" s="52"/>
    </row>
    <row r="13" spans="1:23">
      <c r="B13" s="98">
        <v>42461</v>
      </c>
      <c r="C13" s="99">
        <v>2570.6999999999998</v>
      </c>
      <c r="D13" s="99">
        <v>1659.7399999999998</v>
      </c>
      <c r="E13" s="99">
        <v>1906.3200000000002</v>
      </c>
      <c r="F13" s="99">
        <v>2457.98</v>
      </c>
      <c r="G13" s="99">
        <v>2261.08</v>
      </c>
      <c r="H13" s="99">
        <v>2299.02</v>
      </c>
      <c r="I13" s="99">
        <v>4354.12</v>
      </c>
      <c r="J13" s="99">
        <v>523.92000000000007</v>
      </c>
      <c r="K13" s="99">
        <v>2843.05</v>
      </c>
      <c r="L13" s="51"/>
      <c r="M13" s="53"/>
      <c r="W13" s="52"/>
    </row>
    <row r="14" spans="1:23">
      <c r="B14" s="96">
        <v>42491</v>
      </c>
      <c r="C14" s="97">
        <v>2528.875</v>
      </c>
      <c r="D14" s="97">
        <v>1654.4749999999999</v>
      </c>
      <c r="E14" s="97">
        <v>1943.6249999999998</v>
      </c>
      <c r="F14" s="97">
        <v>2264.9749999999999</v>
      </c>
      <c r="G14" s="97">
        <v>2213.875</v>
      </c>
      <c r="H14" s="97">
        <v>2246.1750000000002</v>
      </c>
      <c r="I14" s="97">
        <v>4292.6499999999996</v>
      </c>
      <c r="J14" s="97">
        <v>525.125</v>
      </c>
      <c r="K14" s="97">
        <v>2754.4187499999998</v>
      </c>
      <c r="L14" s="51"/>
      <c r="M14" s="53"/>
      <c r="W14" s="52"/>
    </row>
    <row r="15" spans="1:23">
      <c r="B15" s="98">
        <v>42522</v>
      </c>
      <c r="C15" s="99">
        <v>2765.96</v>
      </c>
      <c r="D15" s="99">
        <v>1693.1200000000001</v>
      </c>
      <c r="E15" s="99">
        <v>2096.4</v>
      </c>
      <c r="F15" s="99">
        <v>2180.1799999999998</v>
      </c>
      <c r="G15" s="99">
        <v>2281.04</v>
      </c>
      <c r="H15" s="99">
        <v>2282.54</v>
      </c>
      <c r="I15" s="99">
        <v>4217.8399999999992</v>
      </c>
      <c r="J15" s="99">
        <v>557.58000000000004</v>
      </c>
      <c r="K15" s="99">
        <v>2740.3999999999996</v>
      </c>
      <c r="L15" s="51"/>
      <c r="M15" s="53"/>
      <c r="W15" s="52"/>
    </row>
    <row r="16" spans="1:23">
      <c r="B16" s="96">
        <v>42552</v>
      </c>
      <c r="C16" s="97">
        <v>3034.8500000000004</v>
      </c>
      <c r="D16" s="97">
        <v>1726.3249999999998</v>
      </c>
      <c r="E16" s="97">
        <v>2198.2250000000004</v>
      </c>
      <c r="F16" s="97">
        <v>2237.0749999999998</v>
      </c>
      <c r="G16" s="97">
        <v>2466.4249999999997</v>
      </c>
      <c r="H16" s="97">
        <v>2383.6749999999997</v>
      </c>
      <c r="I16" s="97">
        <v>4237.3249999999998</v>
      </c>
      <c r="J16" s="97">
        <v>582.69999999999993</v>
      </c>
      <c r="K16" s="97">
        <v>2831.125</v>
      </c>
      <c r="L16" s="51"/>
      <c r="M16" s="53"/>
      <c r="W16" s="52"/>
    </row>
    <row r="17" spans="2:23">
      <c r="B17" s="98">
        <v>42583</v>
      </c>
      <c r="C17" s="99">
        <v>3277.4400000000005</v>
      </c>
      <c r="D17" s="99">
        <v>1777.8400000000001</v>
      </c>
      <c r="E17" s="99">
        <v>2302.3200000000002</v>
      </c>
      <c r="F17" s="99">
        <v>2340.48</v>
      </c>
      <c r="G17" s="99">
        <v>2697.3</v>
      </c>
      <c r="H17" s="99">
        <v>2574.2600000000002</v>
      </c>
      <c r="I17" s="99">
        <v>4242.18</v>
      </c>
      <c r="J17" s="99">
        <v>681.72</v>
      </c>
      <c r="K17" s="99">
        <v>2963.5550000000003</v>
      </c>
      <c r="L17" s="51"/>
      <c r="M17" s="53"/>
      <c r="W17" s="52"/>
    </row>
    <row r="18" spans="2:23">
      <c r="B18" s="96">
        <v>42614</v>
      </c>
      <c r="C18" s="97">
        <v>3736.3249999999998</v>
      </c>
      <c r="D18" s="97">
        <v>1923.5500000000002</v>
      </c>
      <c r="E18" s="97">
        <v>2571.6999999999998</v>
      </c>
      <c r="F18" s="97">
        <v>2536.9</v>
      </c>
      <c r="G18" s="97">
        <v>2894.0250000000005</v>
      </c>
      <c r="H18" s="97">
        <v>2759.8500000000004</v>
      </c>
      <c r="I18" s="97">
        <v>4255.7250000000004</v>
      </c>
      <c r="J18" s="97">
        <v>815.42499999999995</v>
      </c>
      <c r="K18" s="97">
        <v>3111.6250000000005</v>
      </c>
      <c r="L18" s="51"/>
      <c r="M18" s="53"/>
      <c r="W18" s="52"/>
    </row>
    <row r="19" spans="2:23">
      <c r="B19" s="98">
        <v>42644</v>
      </c>
      <c r="C19" s="99">
        <v>4061.3249999999998</v>
      </c>
      <c r="D19" s="99">
        <v>2023.6000000000001</v>
      </c>
      <c r="E19" s="99">
        <v>2714.0999999999995</v>
      </c>
      <c r="F19" s="99">
        <v>2678.4500000000003</v>
      </c>
      <c r="G19" s="99">
        <v>3111.45</v>
      </c>
      <c r="H19" s="99">
        <v>2911.5750000000003</v>
      </c>
      <c r="I19" s="99">
        <v>4215.1000000000004</v>
      </c>
      <c r="J19" s="99">
        <v>853.27499999999998</v>
      </c>
      <c r="K19" s="99">
        <v>3229.1437500000002</v>
      </c>
      <c r="L19" s="51"/>
      <c r="M19" s="53"/>
      <c r="W19" s="52"/>
    </row>
    <row r="20" spans="2:23">
      <c r="B20" s="96">
        <v>42675</v>
      </c>
      <c r="C20" s="97">
        <v>4148.88</v>
      </c>
      <c r="D20" s="97">
        <v>2005.72</v>
      </c>
      <c r="E20" s="97">
        <v>2866.54</v>
      </c>
      <c r="F20" s="97">
        <v>2761.2199999999993</v>
      </c>
      <c r="G20" s="97">
        <v>3315.76</v>
      </c>
      <c r="H20" s="97">
        <v>3109.66</v>
      </c>
      <c r="I20" s="97">
        <v>4309.3999999999996</v>
      </c>
      <c r="J20" s="97">
        <v>820.24</v>
      </c>
      <c r="K20" s="97">
        <v>3374.0099999999998</v>
      </c>
      <c r="L20" s="51"/>
      <c r="M20" s="53"/>
      <c r="W20" s="52"/>
    </row>
    <row r="21" spans="2:23" s="56" customFormat="1">
      <c r="B21" s="98">
        <v>42705</v>
      </c>
      <c r="C21" s="99">
        <v>4246.9750000000004</v>
      </c>
      <c r="D21" s="99">
        <v>2050.0500000000002</v>
      </c>
      <c r="E21" s="99">
        <v>3084.2249999999995</v>
      </c>
      <c r="F21" s="99">
        <v>2840.2250000000004</v>
      </c>
      <c r="G21" s="99">
        <v>3391.5750000000003</v>
      </c>
      <c r="H21" s="99">
        <v>3192.7</v>
      </c>
      <c r="I21" s="99">
        <v>4378.0249999999996</v>
      </c>
      <c r="J21" s="99">
        <v>833.57500000000005</v>
      </c>
      <c r="K21" s="99">
        <v>3450.6312499999999</v>
      </c>
      <c r="L21" s="55"/>
      <c r="M21" s="53"/>
      <c r="N21" s="49"/>
      <c r="O21" s="49"/>
      <c r="P21" s="49"/>
      <c r="Q21" s="49"/>
      <c r="R21" s="49"/>
      <c r="S21" s="49"/>
      <c r="T21" s="49"/>
      <c r="U21" s="49"/>
      <c r="V21" s="49"/>
      <c r="W21" s="52"/>
    </row>
    <row r="22" spans="2:23">
      <c r="B22" s="96">
        <v>42736</v>
      </c>
      <c r="C22" s="97">
        <v>4271</v>
      </c>
      <c r="D22" s="97">
        <v>2104.1749999999997</v>
      </c>
      <c r="E22" s="97">
        <v>3121.9250000000002</v>
      </c>
      <c r="F22" s="97">
        <v>2978.8</v>
      </c>
      <c r="G22" s="97">
        <v>3346.4249999999997</v>
      </c>
      <c r="H22" s="97">
        <v>3237.0000000000005</v>
      </c>
      <c r="I22" s="97">
        <v>4455.8249999999998</v>
      </c>
      <c r="J22" s="97">
        <v>854</v>
      </c>
      <c r="K22" s="97">
        <v>3504.5124999999998</v>
      </c>
      <c r="L22" s="57"/>
      <c r="M22" s="53"/>
      <c r="W22" s="52"/>
    </row>
    <row r="23" spans="2:23">
      <c r="B23" s="98">
        <v>42767</v>
      </c>
      <c r="C23" s="99">
        <v>4132.4250000000002</v>
      </c>
      <c r="D23" s="99">
        <v>2020.1499999999999</v>
      </c>
      <c r="E23" s="99">
        <v>3047.5</v>
      </c>
      <c r="F23" s="99">
        <v>3041.4749999999999</v>
      </c>
      <c r="G23" s="99">
        <v>3300.1499999999996</v>
      </c>
      <c r="H23" s="99">
        <v>3209.9250000000002</v>
      </c>
      <c r="I23" s="99">
        <v>4470.2749999999996</v>
      </c>
      <c r="J23" s="99">
        <v>861.07500000000005</v>
      </c>
      <c r="K23" s="99">
        <v>3505.4562499999997</v>
      </c>
      <c r="L23" s="57"/>
      <c r="M23" s="53"/>
      <c r="W23" s="52"/>
    </row>
    <row r="24" spans="2:23">
      <c r="B24" s="96">
        <v>42795</v>
      </c>
      <c r="C24" s="97">
        <v>4078.64</v>
      </c>
      <c r="D24" s="97">
        <v>1857.1399999999999</v>
      </c>
      <c r="E24" s="97">
        <v>2859.54</v>
      </c>
      <c r="F24" s="97">
        <v>3185.24</v>
      </c>
      <c r="G24" s="97">
        <v>3206.2</v>
      </c>
      <c r="H24" s="97">
        <v>3197.54</v>
      </c>
      <c r="I24" s="97">
        <v>4527.74</v>
      </c>
      <c r="J24" s="97">
        <v>886</v>
      </c>
      <c r="K24" s="97">
        <v>3529.18</v>
      </c>
      <c r="L24" s="58"/>
      <c r="M24" s="53"/>
      <c r="W24" s="52"/>
    </row>
    <row r="25" spans="2:23">
      <c r="B25" s="98">
        <v>42826</v>
      </c>
      <c r="C25" s="99">
        <v>4199.0249999999996</v>
      </c>
      <c r="D25" s="99">
        <v>1763.1750000000002</v>
      </c>
      <c r="E25" s="99">
        <v>2734.35</v>
      </c>
      <c r="F25" s="99">
        <v>3200.1</v>
      </c>
      <c r="G25" s="99">
        <v>3152.375</v>
      </c>
      <c r="H25" s="99">
        <v>3176.3999999999996</v>
      </c>
      <c r="I25" s="99">
        <v>4503.2</v>
      </c>
      <c r="J25" s="99">
        <v>907.47500000000002</v>
      </c>
      <c r="K25" s="99">
        <v>3508.0187500000002</v>
      </c>
      <c r="L25" s="58"/>
      <c r="M25" s="53"/>
      <c r="W25" s="52"/>
    </row>
    <row r="26" spans="2:23">
      <c r="B26" s="96">
        <v>42856</v>
      </c>
      <c r="C26" s="97">
        <v>4550.72</v>
      </c>
      <c r="D26" s="97">
        <v>1812.5600000000004</v>
      </c>
      <c r="E26" s="97">
        <v>2847.46</v>
      </c>
      <c r="F26" s="97">
        <v>3182.0600000000004</v>
      </c>
      <c r="G26" s="97">
        <v>3147.1800000000003</v>
      </c>
      <c r="H26" s="97">
        <v>3157.76</v>
      </c>
      <c r="I26" s="97">
        <v>4555.4600000000009</v>
      </c>
      <c r="J26" s="97">
        <v>938.6400000000001</v>
      </c>
      <c r="K26" s="97">
        <v>3510.6150000000002</v>
      </c>
      <c r="L26" s="58"/>
      <c r="M26" s="53"/>
      <c r="W26" s="52"/>
    </row>
    <row r="27" spans="2:23">
      <c r="B27" s="98">
        <v>42887</v>
      </c>
      <c r="C27" s="99">
        <v>5106.9250000000002</v>
      </c>
      <c r="D27" s="99">
        <v>1945.6999999999998</v>
      </c>
      <c r="E27" s="99">
        <v>3002.5</v>
      </c>
      <c r="F27" s="99">
        <v>3198.5750000000003</v>
      </c>
      <c r="G27" s="99">
        <v>3251.0249999999996</v>
      </c>
      <c r="H27" s="99">
        <v>3212.9250000000002</v>
      </c>
      <c r="I27" s="99">
        <v>4559</v>
      </c>
      <c r="J27" s="99">
        <v>947.65</v>
      </c>
      <c r="K27" s="99">
        <v>3555.3812500000004</v>
      </c>
      <c r="L27" s="58"/>
      <c r="M27" s="53"/>
      <c r="W27" s="52"/>
    </row>
    <row r="28" spans="2:23">
      <c r="B28" s="96">
        <v>42917</v>
      </c>
      <c r="C28" s="97">
        <v>5685.2750000000005</v>
      </c>
      <c r="D28" s="97">
        <v>1841.575</v>
      </c>
      <c r="E28" s="97">
        <v>2999.75</v>
      </c>
      <c r="F28" s="97">
        <v>3257.8250000000003</v>
      </c>
      <c r="G28" s="97">
        <v>3406.1749999999993</v>
      </c>
      <c r="H28" s="97">
        <v>3327.5250000000001</v>
      </c>
      <c r="I28" s="97">
        <v>4653.7</v>
      </c>
      <c r="J28" s="97">
        <v>908.34999999999991</v>
      </c>
      <c r="K28" s="97">
        <v>3661.3062499999996</v>
      </c>
      <c r="L28" s="58"/>
      <c r="M28" s="53"/>
      <c r="W28" s="52"/>
    </row>
    <row r="29" spans="2:23">
      <c r="B29" s="98">
        <v>42948</v>
      </c>
      <c r="C29" s="99">
        <v>6053.02</v>
      </c>
      <c r="D29" s="99">
        <v>1769.8400000000001</v>
      </c>
      <c r="E29" s="99">
        <v>3073.94</v>
      </c>
      <c r="F29" s="99">
        <v>3289.02</v>
      </c>
      <c r="G29" s="99">
        <v>3514.6000000000004</v>
      </c>
      <c r="H29" s="99">
        <v>3400.7200000000003</v>
      </c>
      <c r="I29" s="99">
        <v>4628.26</v>
      </c>
      <c r="J29" s="99">
        <v>848.96</v>
      </c>
      <c r="K29" s="99">
        <v>3708.15</v>
      </c>
      <c r="L29" s="51"/>
      <c r="M29" s="53"/>
    </row>
    <row r="30" spans="2:23">
      <c r="B30" s="96">
        <v>42979</v>
      </c>
      <c r="C30" s="97">
        <v>6482.0499999999993</v>
      </c>
      <c r="D30" s="97">
        <v>1679.5249999999999</v>
      </c>
      <c r="E30" s="97">
        <v>3055.7249999999999</v>
      </c>
      <c r="F30" s="97">
        <v>3303.0250000000001</v>
      </c>
      <c r="G30" s="97">
        <v>3542.2</v>
      </c>
      <c r="H30" s="97">
        <v>3455.875</v>
      </c>
      <c r="I30" s="97">
        <v>4657.6499999999996</v>
      </c>
      <c r="J30" s="97">
        <v>767.34999999999991</v>
      </c>
      <c r="K30" s="97">
        <v>3739.6875</v>
      </c>
      <c r="L30" s="51"/>
      <c r="M30" s="53"/>
    </row>
    <row r="31" spans="2:23">
      <c r="B31" s="98">
        <v>43009</v>
      </c>
      <c r="C31" s="99">
        <v>5956.3</v>
      </c>
      <c r="D31" s="99">
        <v>1601.6000000000004</v>
      </c>
      <c r="E31" s="99">
        <v>2891.5999999999995</v>
      </c>
      <c r="F31" s="99">
        <v>3394.5499999999997</v>
      </c>
      <c r="G31" s="99">
        <v>3518.75</v>
      </c>
      <c r="H31" s="99">
        <v>3468.35</v>
      </c>
      <c r="I31" s="99">
        <v>4706.3999999999996</v>
      </c>
      <c r="J31" s="99">
        <v>683.97500000000014</v>
      </c>
      <c r="K31" s="99">
        <v>3772.0124999999998</v>
      </c>
      <c r="L31" s="51"/>
      <c r="M31" s="53"/>
    </row>
    <row r="32" spans="2:23">
      <c r="B32" s="96">
        <v>43040</v>
      </c>
      <c r="C32" s="97">
        <v>5115.05</v>
      </c>
      <c r="D32" s="97">
        <v>1520.35</v>
      </c>
      <c r="E32" s="97">
        <v>2713.4749999999995</v>
      </c>
      <c r="F32" s="97">
        <v>3393.3249999999998</v>
      </c>
      <c r="G32" s="97">
        <v>3389.7249999999995</v>
      </c>
      <c r="H32" s="97">
        <v>3456.3</v>
      </c>
      <c r="I32" s="97">
        <v>4720.4000000000005</v>
      </c>
      <c r="J32" s="97">
        <v>616</v>
      </c>
      <c r="K32" s="97">
        <v>3739.9375</v>
      </c>
      <c r="L32" s="51"/>
      <c r="M32" s="53"/>
    </row>
    <row r="33" spans="2:36">
      <c r="B33" s="98">
        <v>43070</v>
      </c>
      <c r="C33" s="99">
        <v>4779.4400000000005</v>
      </c>
      <c r="D33" s="99">
        <v>1460.06</v>
      </c>
      <c r="E33" s="99">
        <v>2608.16</v>
      </c>
      <c r="F33" s="99">
        <v>3276.96</v>
      </c>
      <c r="G33" s="99">
        <v>3162.9399999999996</v>
      </c>
      <c r="H33" s="99">
        <v>3302.0600000000004</v>
      </c>
      <c r="I33" s="99">
        <v>4730.24</v>
      </c>
      <c r="J33" s="99">
        <v>622</v>
      </c>
      <c r="K33" s="99">
        <v>3618.0499999999997</v>
      </c>
      <c r="L33" s="51"/>
      <c r="M33" s="53"/>
    </row>
    <row r="34" spans="2:36">
      <c r="B34" s="96">
        <v>43101</v>
      </c>
      <c r="C34" s="97">
        <v>4268.8999999999996</v>
      </c>
      <c r="D34" s="97">
        <v>1409.9749999999999</v>
      </c>
      <c r="E34" s="97">
        <v>2545.1</v>
      </c>
      <c r="F34" s="97">
        <v>3173.6249999999995</v>
      </c>
      <c r="G34" s="97">
        <v>2921.7999999999993</v>
      </c>
      <c r="H34" s="97">
        <v>3105.1499999999996</v>
      </c>
      <c r="I34" s="97">
        <v>4779.3</v>
      </c>
      <c r="J34" s="97">
        <v>623.25</v>
      </c>
      <c r="K34" s="97">
        <v>3494.96875</v>
      </c>
      <c r="L34" s="51"/>
      <c r="M34" s="53"/>
      <c r="W34" s="53"/>
      <c r="X34" s="53"/>
      <c r="Y34" s="53"/>
      <c r="Z34" s="53"/>
    </row>
    <row r="35" spans="2:36">
      <c r="B35" s="98">
        <v>43132</v>
      </c>
      <c r="C35" s="99">
        <v>4408.5250000000005</v>
      </c>
      <c r="D35" s="99">
        <v>1387.6250000000002</v>
      </c>
      <c r="E35" s="99">
        <v>2566.9499999999998</v>
      </c>
      <c r="F35" s="99">
        <v>3152.3500000000004</v>
      </c>
      <c r="G35" s="99">
        <v>2823.55</v>
      </c>
      <c r="H35" s="99">
        <v>3007.9749999999995</v>
      </c>
      <c r="I35" s="99">
        <v>4707.375</v>
      </c>
      <c r="J35" s="99">
        <v>635.59999999999991</v>
      </c>
      <c r="K35" s="99">
        <v>3422.8125</v>
      </c>
      <c r="L35" s="54"/>
      <c r="M35" s="54"/>
      <c r="W35" s="53"/>
      <c r="X35" s="53"/>
      <c r="Y35" s="53"/>
      <c r="Z35" s="53"/>
    </row>
    <row r="36" spans="2:36">
      <c r="B36" s="96">
        <v>43160</v>
      </c>
      <c r="C36" s="97">
        <v>4691.28</v>
      </c>
      <c r="D36" s="97">
        <v>1325.3000000000002</v>
      </c>
      <c r="E36" s="97">
        <v>2588.1800000000003</v>
      </c>
      <c r="F36" s="97">
        <v>3230.3199999999997</v>
      </c>
      <c r="G36" s="97">
        <v>2852.88</v>
      </c>
      <c r="H36" s="97">
        <v>2971.54</v>
      </c>
      <c r="I36" s="97">
        <v>4659.84</v>
      </c>
      <c r="J36" s="97">
        <v>656.26</v>
      </c>
      <c r="K36" s="97">
        <v>3428.645</v>
      </c>
      <c r="L36" s="54"/>
      <c r="M36" s="54"/>
      <c r="W36" s="53"/>
      <c r="X36" s="53"/>
      <c r="Y36" s="53"/>
      <c r="Z36" s="53"/>
    </row>
    <row r="37" spans="2:36">
      <c r="B37" s="98">
        <v>43191</v>
      </c>
      <c r="C37" s="99">
        <v>5091.4000000000005</v>
      </c>
      <c r="D37" s="99">
        <v>1344.5500000000002</v>
      </c>
      <c r="E37" s="99">
        <v>2640.2249999999999</v>
      </c>
      <c r="F37" s="99">
        <v>3046.05</v>
      </c>
      <c r="G37" s="99">
        <v>2890.6</v>
      </c>
      <c r="H37" s="99">
        <v>3001.35</v>
      </c>
      <c r="I37" s="99">
        <v>4697.875</v>
      </c>
      <c r="J37" s="99">
        <v>658.42499999999995</v>
      </c>
      <c r="K37" s="99">
        <v>3408.96875</v>
      </c>
      <c r="L37" s="54"/>
      <c r="M37" s="54"/>
      <c r="W37" s="53"/>
      <c r="X37" s="53"/>
      <c r="Y37" s="53"/>
      <c r="Z37" s="53"/>
    </row>
    <row r="38" spans="2:36">
      <c r="B38" s="96">
        <v>43221</v>
      </c>
      <c r="C38" s="97">
        <v>5647.08</v>
      </c>
      <c r="D38" s="97">
        <v>1454.48</v>
      </c>
      <c r="E38" s="97">
        <v>2753.5999999999995</v>
      </c>
      <c r="F38" s="97">
        <v>3145.74</v>
      </c>
      <c r="G38" s="97">
        <v>2938.58</v>
      </c>
      <c r="H38" s="97">
        <v>2987.08</v>
      </c>
      <c r="I38" s="97">
        <v>4659.82</v>
      </c>
      <c r="J38" s="97">
        <v>687.68000000000006</v>
      </c>
      <c r="K38" s="97">
        <v>3432.8049999999998</v>
      </c>
      <c r="L38" s="54"/>
      <c r="M38" s="54"/>
      <c r="W38" s="53"/>
      <c r="X38" s="53"/>
      <c r="Y38" s="53"/>
      <c r="Z38" s="53"/>
      <c r="AA38" s="54"/>
      <c r="AB38" s="54"/>
      <c r="AC38" s="54"/>
      <c r="AD38" s="54"/>
      <c r="AE38" s="54"/>
      <c r="AF38" s="54"/>
      <c r="AG38" s="54"/>
      <c r="AH38" s="54"/>
      <c r="AI38" s="54"/>
      <c r="AJ38" s="54"/>
    </row>
    <row r="39" spans="2:36">
      <c r="B39" s="98">
        <v>43252</v>
      </c>
      <c r="C39" s="99">
        <v>5808.0249999999996</v>
      </c>
      <c r="D39" s="99">
        <v>1535.2499999999998</v>
      </c>
      <c r="E39" s="99">
        <v>2821.375</v>
      </c>
      <c r="F39" s="99">
        <v>3214</v>
      </c>
      <c r="G39" s="99">
        <v>2989.8500000000004</v>
      </c>
      <c r="H39" s="99">
        <v>3028.625</v>
      </c>
      <c r="I39" s="99">
        <v>4665.6000000000004</v>
      </c>
      <c r="J39" s="99">
        <v>703.99999999999989</v>
      </c>
      <c r="K39" s="99">
        <v>3474.5187500000002</v>
      </c>
      <c r="L39" s="54"/>
      <c r="M39" s="54"/>
      <c r="W39" s="53"/>
      <c r="X39" s="53"/>
      <c r="Y39" s="53"/>
      <c r="Z39" s="53"/>
      <c r="AA39" s="54"/>
      <c r="AB39" s="54"/>
      <c r="AC39" s="54"/>
      <c r="AD39" s="54"/>
      <c r="AE39" s="54"/>
      <c r="AF39" s="54"/>
      <c r="AG39" s="54"/>
      <c r="AH39" s="54"/>
      <c r="AI39" s="54"/>
      <c r="AJ39" s="54"/>
    </row>
    <row r="40" spans="2:36">
      <c r="B40" s="96">
        <v>43282</v>
      </c>
      <c r="C40" s="97">
        <v>5585.5249999999996</v>
      </c>
      <c r="D40" s="97">
        <v>1489.875</v>
      </c>
      <c r="E40" s="97">
        <v>2777.6499999999996</v>
      </c>
      <c r="F40" s="97">
        <v>3249.2750000000001</v>
      </c>
      <c r="G40" s="97">
        <v>3051.2999999999993</v>
      </c>
      <c r="H40" s="97">
        <v>3076.3249999999998</v>
      </c>
      <c r="I40" s="97">
        <v>4664.625</v>
      </c>
      <c r="J40" s="97">
        <v>725.42500000000007</v>
      </c>
      <c r="K40" s="97">
        <v>3510.3812499999995</v>
      </c>
      <c r="L40" s="54"/>
      <c r="M40" s="54"/>
      <c r="N40" s="51"/>
      <c r="O40" s="51"/>
      <c r="P40" s="51"/>
      <c r="Q40" s="51"/>
      <c r="R40" s="51"/>
      <c r="S40" s="51"/>
      <c r="T40" s="51"/>
      <c r="U40" s="51"/>
      <c r="W40" s="53"/>
      <c r="X40" s="53"/>
      <c r="Y40" s="53"/>
      <c r="Z40" s="53"/>
      <c r="AA40" s="54"/>
      <c r="AB40" s="54"/>
      <c r="AC40" s="54"/>
      <c r="AD40" s="54"/>
      <c r="AE40" s="54"/>
      <c r="AF40" s="54"/>
      <c r="AG40" s="54"/>
      <c r="AH40" s="54"/>
      <c r="AI40" s="54"/>
      <c r="AJ40" s="54"/>
    </row>
    <row r="41" spans="2:36">
      <c r="B41" s="98">
        <v>43313</v>
      </c>
      <c r="C41" s="99">
        <v>5497.18</v>
      </c>
      <c r="D41" s="99">
        <v>1548.66</v>
      </c>
      <c r="E41" s="99">
        <v>2808.46</v>
      </c>
      <c r="F41" s="99">
        <v>3244.8799999999992</v>
      </c>
      <c r="G41" s="99">
        <v>3105.9000000000005</v>
      </c>
      <c r="H41" s="99">
        <v>3148.7799999999997</v>
      </c>
      <c r="I41" s="99">
        <v>4729.22</v>
      </c>
      <c r="J41" s="99">
        <v>755.54</v>
      </c>
      <c r="K41" s="99">
        <v>3557.1949999999997</v>
      </c>
      <c r="L41" s="54"/>
      <c r="M41" s="54"/>
      <c r="N41" s="51"/>
      <c r="O41" s="51"/>
      <c r="P41" s="51"/>
      <c r="Q41" s="51"/>
      <c r="R41" s="51"/>
      <c r="S41" s="51"/>
      <c r="T41" s="51"/>
      <c r="U41" s="51"/>
      <c r="W41" s="53"/>
      <c r="X41" s="53"/>
      <c r="Y41" s="53"/>
      <c r="Z41" s="53"/>
      <c r="AA41" s="54"/>
      <c r="AB41" s="54"/>
      <c r="AC41" s="54"/>
      <c r="AD41" s="54"/>
      <c r="AE41" s="54"/>
      <c r="AF41" s="54"/>
      <c r="AG41" s="54"/>
      <c r="AH41" s="54"/>
      <c r="AI41" s="54"/>
      <c r="AJ41" s="54"/>
    </row>
    <row r="42" spans="2:36">
      <c r="B42" s="96">
        <v>43344</v>
      </c>
      <c r="C42" s="97">
        <v>5365.4750000000004</v>
      </c>
      <c r="D42" s="97">
        <v>1586.825</v>
      </c>
      <c r="E42" s="97">
        <v>2798.375</v>
      </c>
      <c r="F42" s="97">
        <v>3262.4749999999999</v>
      </c>
      <c r="G42" s="97">
        <v>3175.7249999999999</v>
      </c>
      <c r="H42" s="97">
        <v>3208.5249999999996</v>
      </c>
      <c r="I42" s="97">
        <v>4809.5250000000005</v>
      </c>
      <c r="J42" s="97">
        <v>793.05</v>
      </c>
      <c r="K42" s="97">
        <v>3614.0625</v>
      </c>
      <c r="L42" s="54"/>
      <c r="M42" s="54"/>
      <c r="N42" s="51"/>
      <c r="O42" s="51"/>
      <c r="P42" s="51"/>
      <c r="Q42" s="51"/>
      <c r="R42" s="51"/>
      <c r="S42" s="51"/>
      <c r="T42" s="51"/>
      <c r="U42" s="51"/>
      <c r="W42" s="53"/>
      <c r="X42" s="53"/>
      <c r="Y42" s="53"/>
      <c r="Z42" s="53"/>
      <c r="AA42" s="54"/>
      <c r="AB42" s="54"/>
      <c r="AC42" s="54"/>
      <c r="AD42" s="54"/>
      <c r="AE42" s="54"/>
      <c r="AF42" s="54"/>
      <c r="AG42" s="54"/>
      <c r="AH42" s="54"/>
      <c r="AI42" s="54"/>
      <c r="AJ42" s="54"/>
    </row>
    <row r="43" spans="2:36">
      <c r="B43" s="98">
        <v>43374</v>
      </c>
      <c r="C43" s="99">
        <v>4888.5999999999995</v>
      </c>
      <c r="D43" s="99">
        <v>1549.7750000000001</v>
      </c>
      <c r="E43" s="99">
        <v>2698.3249999999998</v>
      </c>
      <c r="F43" s="99">
        <v>3168.2000000000007</v>
      </c>
      <c r="G43" s="99">
        <v>3220</v>
      </c>
      <c r="H43" s="99">
        <v>3230.6999999999994</v>
      </c>
      <c r="I43" s="99">
        <v>4733.9749999999995</v>
      </c>
      <c r="J43" s="99">
        <v>778.7</v>
      </c>
      <c r="K43" s="99">
        <v>3588.21875</v>
      </c>
      <c r="L43" s="54"/>
      <c r="M43" s="54"/>
      <c r="N43" s="51"/>
      <c r="O43" s="51"/>
      <c r="P43" s="51"/>
      <c r="Q43" s="51"/>
      <c r="R43" s="51"/>
      <c r="S43" s="51"/>
      <c r="T43" s="51"/>
      <c r="U43" s="51"/>
      <c r="W43" s="53"/>
      <c r="X43" s="53"/>
      <c r="Y43" s="53"/>
      <c r="Z43" s="53"/>
      <c r="AA43" s="54"/>
      <c r="AB43" s="54"/>
      <c r="AC43" s="54"/>
      <c r="AD43" s="54"/>
      <c r="AE43" s="54"/>
      <c r="AF43" s="54"/>
      <c r="AG43" s="54"/>
      <c r="AH43" s="54"/>
      <c r="AI43" s="54"/>
      <c r="AJ43" s="54"/>
    </row>
    <row r="44" spans="2:36">
      <c r="B44" s="96">
        <v>43405</v>
      </c>
      <c r="C44" s="97">
        <v>4591.8999999999996</v>
      </c>
      <c r="D44" s="97">
        <v>1590.28</v>
      </c>
      <c r="E44" s="97">
        <v>2705.0999999999995</v>
      </c>
      <c r="F44" s="97">
        <v>3110.5200000000004</v>
      </c>
      <c r="G44" s="97">
        <v>3201.84</v>
      </c>
      <c r="H44" s="97">
        <v>3221.2</v>
      </c>
      <c r="I44" s="97">
        <v>4704.5599999999995</v>
      </c>
      <c r="J44" s="97">
        <v>790.66000000000008</v>
      </c>
      <c r="K44" s="97">
        <v>3559.53</v>
      </c>
      <c r="L44" s="54"/>
      <c r="M44" s="54"/>
      <c r="N44" s="51"/>
      <c r="O44" s="51"/>
      <c r="P44" s="51"/>
      <c r="Q44" s="51"/>
      <c r="R44" s="51"/>
      <c r="S44" s="51"/>
      <c r="T44" s="51"/>
      <c r="U44" s="51"/>
      <c r="W44" s="53"/>
      <c r="X44" s="53"/>
      <c r="Y44" s="53"/>
      <c r="Z44" s="53"/>
      <c r="AA44" s="54"/>
      <c r="AB44" s="54"/>
      <c r="AC44" s="54"/>
      <c r="AD44" s="54"/>
      <c r="AE44" s="54"/>
      <c r="AF44" s="54"/>
      <c r="AG44" s="54"/>
      <c r="AH44" s="54"/>
      <c r="AI44" s="54"/>
      <c r="AJ44" s="54"/>
    </row>
    <row r="45" spans="2:36">
      <c r="B45" s="98">
        <v>43435</v>
      </c>
      <c r="C45" s="99">
        <v>4389.6000000000004</v>
      </c>
      <c r="D45" s="99">
        <v>1693.6750000000002</v>
      </c>
      <c r="E45" s="99">
        <v>2697.8249999999998</v>
      </c>
      <c r="F45" s="99">
        <v>3012.0749999999998</v>
      </c>
      <c r="G45" s="99">
        <v>3135.5749999999998</v>
      </c>
      <c r="H45" s="99">
        <v>3175.2749999999996</v>
      </c>
      <c r="I45" s="99">
        <v>4764.6749999999993</v>
      </c>
      <c r="J45" s="99">
        <v>795.97499999999991</v>
      </c>
      <c r="K45" s="99">
        <v>3521.8999999999996</v>
      </c>
      <c r="L45" s="54"/>
      <c r="M45" s="54"/>
      <c r="N45" s="51"/>
      <c r="O45" s="51"/>
      <c r="P45" s="51"/>
      <c r="Q45" s="51"/>
      <c r="R45" s="51"/>
      <c r="S45" s="51"/>
      <c r="T45" s="51"/>
      <c r="U45" s="51"/>
      <c r="W45" s="53"/>
      <c r="X45" s="53"/>
      <c r="Y45" s="53"/>
      <c r="Z45" s="53"/>
      <c r="AA45" s="54"/>
      <c r="AB45" s="54"/>
      <c r="AC45" s="54"/>
      <c r="AD45" s="54"/>
      <c r="AE45" s="54"/>
      <c r="AF45" s="54"/>
      <c r="AG45" s="54"/>
      <c r="AH45" s="54"/>
      <c r="AI45" s="54"/>
      <c r="AJ45" s="54"/>
    </row>
    <row r="46" spans="2:36">
      <c r="B46" s="96">
        <v>43466</v>
      </c>
      <c r="C46" s="97">
        <v>4365.3</v>
      </c>
      <c r="D46" s="97">
        <v>1813.3400000000001</v>
      </c>
      <c r="E46" s="97">
        <v>2768.5400000000004</v>
      </c>
      <c r="F46" s="97">
        <v>3033.8399999999997</v>
      </c>
      <c r="G46" s="97">
        <v>3114.42</v>
      </c>
      <c r="H46" s="97">
        <v>3160.76</v>
      </c>
      <c r="I46" s="97">
        <v>4815.4800000000005</v>
      </c>
      <c r="J46" s="97">
        <v>822.8</v>
      </c>
      <c r="K46" s="97">
        <v>3531.125</v>
      </c>
      <c r="L46" s="54"/>
      <c r="M46" s="54"/>
      <c r="N46" s="51"/>
      <c r="O46" s="51"/>
      <c r="P46" s="51"/>
      <c r="Q46" s="51"/>
      <c r="R46" s="51"/>
      <c r="S46" s="51"/>
      <c r="T46" s="51"/>
      <c r="U46" s="51"/>
      <c r="W46" s="53"/>
      <c r="X46" s="53"/>
      <c r="Y46" s="53"/>
      <c r="Z46" s="53"/>
      <c r="AA46" s="59"/>
      <c r="AB46" s="59"/>
      <c r="AC46" s="59"/>
      <c r="AD46" s="59"/>
      <c r="AE46" s="59"/>
      <c r="AF46" s="59"/>
      <c r="AG46" s="59"/>
      <c r="AH46" s="59"/>
      <c r="AI46" s="60"/>
      <c r="AJ46" s="54"/>
    </row>
    <row r="47" spans="2:36">
      <c r="B47" s="98">
        <v>43497</v>
      </c>
      <c r="C47" s="99">
        <v>4331.125</v>
      </c>
      <c r="D47" s="99">
        <v>1899.3000000000002</v>
      </c>
      <c r="E47" s="99">
        <v>2842.8499999999995</v>
      </c>
      <c r="F47" s="99">
        <v>3077.9750000000004</v>
      </c>
      <c r="G47" s="99">
        <v>3062.3</v>
      </c>
      <c r="H47" s="99">
        <v>3101.35</v>
      </c>
      <c r="I47" s="99">
        <v>4775.2999999999993</v>
      </c>
      <c r="J47" s="99">
        <v>831.85</v>
      </c>
      <c r="K47" s="99">
        <v>3504.2312499999998</v>
      </c>
      <c r="L47" s="54"/>
      <c r="M47" s="54"/>
      <c r="N47" s="51"/>
      <c r="O47" s="51"/>
      <c r="P47" s="51"/>
      <c r="Q47" s="51"/>
      <c r="R47" s="51"/>
      <c r="S47" s="51"/>
      <c r="T47" s="51"/>
      <c r="U47" s="51"/>
      <c r="W47" s="53"/>
      <c r="X47" s="53"/>
      <c r="Y47" s="53"/>
      <c r="Z47" s="53"/>
      <c r="AA47" s="59"/>
      <c r="AB47" s="59"/>
      <c r="AC47" s="59"/>
      <c r="AD47" s="59"/>
      <c r="AE47" s="59"/>
      <c r="AF47" s="59"/>
      <c r="AG47" s="59"/>
      <c r="AH47" s="59"/>
      <c r="AI47" s="60"/>
      <c r="AJ47" s="54"/>
    </row>
    <row r="48" spans="2:36">
      <c r="B48" s="96">
        <v>43525</v>
      </c>
      <c r="C48" s="97">
        <v>4186.2749999999996</v>
      </c>
      <c r="D48" s="97">
        <v>1901.9499999999998</v>
      </c>
      <c r="E48" s="97">
        <v>2878.0250000000001</v>
      </c>
      <c r="F48" s="97">
        <v>3122.1</v>
      </c>
      <c r="G48" s="97">
        <v>3070.125</v>
      </c>
      <c r="H48" s="97">
        <v>3107.7749999999996</v>
      </c>
      <c r="I48" s="97">
        <v>4816.3</v>
      </c>
      <c r="J48" s="97">
        <v>812.05000000000018</v>
      </c>
      <c r="K48" s="97">
        <v>3529.0749999999998</v>
      </c>
      <c r="L48" s="54"/>
      <c r="M48" s="54"/>
      <c r="N48" s="51"/>
      <c r="O48" s="51"/>
      <c r="P48" s="51"/>
      <c r="Q48" s="51"/>
      <c r="R48" s="51"/>
      <c r="S48" s="51"/>
      <c r="T48" s="51"/>
      <c r="U48" s="51"/>
      <c r="W48" s="53"/>
      <c r="X48" s="53"/>
      <c r="Y48" s="53"/>
      <c r="Z48" s="53"/>
      <c r="AA48" s="59"/>
      <c r="AB48" s="59"/>
      <c r="AC48" s="59"/>
      <c r="AD48" s="59"/>
      <c r="AE48" s="59"/>
      <c r="AF48" s="59"/>
      <c r="AG48" s="59"/>
      <c r="AH48" s="59"/>
      <c r="AI48" s="60"/>
      <c r="AJ48" s="54"/>
    </row>
    <row r="49" spans="2:36">
      <c r="B49" s="98">
        <v>43556</v>
      </c>
      <c r="C49" s="99">
        <v>4165.3250000000007</v>
      </c>
      <c r="D49" s="99">
        <v>1914.175</v>
      </c>
      <c r="E49" s="99">
        <v>2907.0249999999996</v>
      </c>
      <c r="F49" s="99">
        <v>3089.9249999999993</v>
      </c>
      <c r="G49" s="99">
        <v>3072.5</v>
      </c>
      <c r="H49" s="99">
        <v>3113.05</v>
      </c>
      <c r="I49" s="99">
        <v>4722.95</v>
      </c>
      <c r="J49" s="99">
        <v>804.55000000000018</v>
      </c>
      <c r="K49" s="99">
        <v>3499.6062499999998</v>
      </c>
      <c r="L49" s="54"/>
      <c r="M49" s="54"/>
      <c r="N49" s="51"/>
      <c r="O49" s="51"/>
      <c r="P49" s="51"/>
      <c r="Q49" s="51"/>
      <c r="R49" s="51"/>
      <c r="S49" s="51"/>
      <c r="T49" s="51"/>
      <c r="U49" s="51"/>
      <c r="W49" s="53"/>
      <c r="X49" s="53"/>
      <c r="Y49" s="53"/>
      <c r="Z49" s="53"/>
      <c r="AA49" s="59"/>
      <c r="AB49" s="59"/>
      <c r="AC49" s="59"/>
      <c r="AD49" s="59"/>
      <c r="AE49" s="59"/>
      <c r="AF49" s="59"/>
      <c r="AG49" s="59"/>
      <c r="AH49" s="59"/>
      <c r="AI49" s="60"/>
      <c r="AJ49" s="54"/>
    </row>
    <row r="50" spans="2:36">
      <c r="B50" s="96">
        <v>43586</v>
      </c>
      <c r="C50" s="97">
        <v>4111.08</v>
      </c>
      <c r="D50" s="97">
        <v>2015.38</v>
      </c>
      <c r="E50" s="97">
        <v>2955.42</v>
      </c>
      <c r="F50" s="97">
        <v>3097.6399999999994</v>
      </c>
      <c r="G50" s="97">
        <v>3067.4400000000005</v>
      </c>
      <c r="H50" s="97">
        <v>3109.82</v>
      </c>
      <c r="I50" s="97">
        <v>4708.6799999999994</v>
      </c>
      <c r="J50" s="97">
        <v>784</v>
      </c>
      <c r="K50" s="97">
        <v>3495.8949999999995</v>
      </c>
      <c r="L50" s="54"/>
      <c r="M50" s="54"/>
      <c r="N50" s="51"/>
      <c r="O50" s="51"/>
      <c r="P50" s="51"/>
      <c r="Q50" s="51"/>
      <c r="R50" s="51"/>
      <c r="S50" s="51"/>
      <c r="T50" s="51"/>
      <c r="U50" s="51"/>
      <c r="W50" s="53"/>
      <c r="X50" s="53"/>
      <c r="Y50" s="53"/>
      <c r="Z50" s="53"/>
      <c r="AA50" s="59"/>
      <c r="AB50" s="59"/>
      <c r="AC50" s="59"/>
      <c r="AD50" s="59"/>
      <c r="AE50" s="59"/>
      <c r="AF50" s="59"/>
      <c r="AG50" s="59"/>
      <c r="AH50" s="59"/>
      <c r="AI50" s="60"/>
      <c r="AJ50" s="54"/>
    </row>
    <row r="51" spans="2:36">
      <c r="B51" s="98">
        <v>43617</v>
      </c>
      <c r="C51" s="99">
        <v>3947.5749999999998</v>
      </c>
      <c r="D51" s="99">
        <v>2045.4749999999999</v>
      </c>
      <c r="E51" s="99">
        <v>2908.85</v>
      </c>
      <c r="F51" s="99">
        <v>3024.375</v>
      </c>
      <c r="G51" s="99">
        <v>3082.6</v>
      </c>
      <c r="H51" s="99">
        <v>3113.35</v>
      </c>
      <c r="I51" s="99">
        <v>4712.9249999999993</v>
      </c>
      <c r="J51" s="99">
        <v>754.44999999999993</v>
      </c>
      <c r="K51" s="99">
        <v>3483.3125</v>
      </c>
      <c r="L51" s="54"/>
      <c r="M51" s="54"/>
      <c r="N51" s="51"/>
      <c r="O51" s="51"/>
      <c r="P51" s="51"/>
      <c r="Q51" s="51"/>
      <c r="R51" s="51"/>
      <c r="S51" s="51"/>
      <c r="T51" s="51"/>
      <c r="U51" s="51"/>
      <c r="W51" s="53"/>
      <c r="X51" s="53"/>
      <c r="Y51" s="53"/>
      <c r="Z51" s="53"/>
      <c r="AA51" s="59"/>
      <c r="AB51" s="59"/>
      <c r="AC51" s="59"/>
      <c r="AD51" s="59"/>
      <c r="AE51" s="59"/>
      <c r="AF51" s="59"/>
      <c r="AG51" s="59"/>
      <c r="AH51" s="59"/>
      <c r="AI51" s="60"/>
      <c r="AJ51" s="54"/>
    </row>
    <row r="52" spans="2:36">
      <c r="B52" s="96">
        <v>43647</v>
      </c>
      <c r="C52" s="97">
        <v>3769.9400000000005</v>
      </c>
      <c r="D52" s="97">
        <v>2058.88</v>
      </c>
      <c r="E52" s="97">
        <v>2871.7</v>
      </c>
      <c r="F52" s="97">
        <v>3005.6400000000003</v>
      </c>
      <c r="G52" s="97">
        <v>3078.3</v>
      </c>
      <c r="H52" s="97">
        <v>3100.5200000000004</v>
      </c>
      <c r="I52" s="97">
        <v>4741</v>
      </c>
      <c r="J52" s="97">
        <v>690.48</v>
      </c>
      <c r="K52" s="97">
        <v>3481.3650000000002</v>
      </c>
      <c r="L52" s="54"/>
      <c r="M52" s="54"/>
      <c r="N52" s="51"/>
      <c r="O52" s="51"/>
      <c r="P52" s="51"/>
      <c r="Q52" s="51"/>
      <c r="R52" s="51"/>
      <c r="S52" s="51"/>
      <c r="T52" s="51"/>
      <c r="U52" s="51"/>
      <c r="W52" s="53"/>
      <c r="X52" s="53"/>
      <c r="Y52" s="53"/>
      <c r="Z52" s="53"/>
      <c r="AA52" s="59"/>
      <c r="AB52" s="59"/>
      <c r="AC52" s="59"/>
      <c r="AD52" s="59"/>
      <c r="AE52" s="59"/>
      <c r="AF52" s="59"/>
      <c r="AG52" s="59"/>
      <c r="AH52" s="59"/>
      <c r="AI52" s="60"/>
      <c r="AJ52" s="54"/>
    </row>
    <row r="53" spans="2:36">
      <c r="B53" s="98">
        <v>43678</v>
      </c>
      <c r="C53" s="99">
        <v>3581.4500000000003</v>
      </c>
      <c r="D53" s="99">
        <v>2085.5749999999998</v>
      </c>
      <c r="E53" s="99">
        <v>2845.5999999999995</v>
      </c>
      <c r="F53" s="99">
        <v>2998.65</v>
      </c>
      <c r="G53" s="99">
        <v>3078.3249999999998</v>
      </c>
      <c r="H53" s="99">
        <v>3104.5249999999996</v>
      </c>
      <c r="I53" s="99">
        <v>4801.625</v>
      </c>
      <c r="J53" s="99">
        <v>674.75</v>
      </c>
      <c r="K53" s="99">
        <v>3495.78125</v>
      </c>
      <c r="L53" s="54"/>
      <c r="M53" s="54"/>
      <c r="N53" s="51"/>
      <c r="O53" s="51"/>
      <c r="P53" s="51"/>
      <c r="Q53" s="51"/>
      <c r="R53" s="51"/>
      <c r="S53" s="51"/>
      <c r="T53" s="51"/>
      <c r="U53" s="51"/>
      <c r="W53" s="53"/>
      <c r="X53" s="53"/>
      <c r="Y53" s="53"/>
      <c r="Z53" s="53"/>
      <c r="AA53" s="60"/>
      <c r="AB53" s="60"/>
      <c r="AC53" s="60"/>
      <c r="AD53" s="60"/>
      <c r="AE53" s="60"/>
      <c r="AF53" s="60"/>
      <c r="AG53" s="60"/>
      <c r="AH53" s="60"/>
      <c r="AI53" s="60"/>
      <c r="AJ53" s="54"/>
    </row>
    <row r="54" spans="2:36">
      <c r="B54" s="96">
        <v>43709</v>
      </c>
      <c r="C54" s="97">
        <v>3630.125</v>
      </c>
      <c r="D54" s="97">
        <v>2170.2249999999999</v>
      </c>
      <c r="E54" s="97">
        <v>2920.85</v>
      </c>
      <c r="F54" s="97">
        <v>2967.0249999999996</v>
      </c>
      <c r="G54" s="97">
        <v>3084.75</v>
      </c>
      <c r="H54" s="97">
        <v>3135.2999999999997</v>
      </c>
      <c r="I54" s="97">
        <v>4764.125</v>
      </c>
      <c r="J54" s="97">
        <v>682.27499999999986</v>
      </c>
      <c r="K54" s="97">
        <v>3487.7999999999997</v>
      </c>
      <c r="L54" s="54"/>
      <c r="M54" s="54"/>
      <c r="N54" s="51"/>
      <c r="O54" s="51"/>
      <c r="P54" s="51"/>
      <c r="Q54" s="51"/>
      <c r="R54" s="51"/>
      <c r="S54" s="51"/>
      <c r="T54" s="51"/>
      <c r="U54" s="51"/>
      <c r="W54" s="61"/>
      <c r="X54" s="62"/>
      <c r="Y54" s="60"/>
      <c r="Z54" s="60"/>
      <c r="AA54" s="60"/>
      <c r="AB54" s="60"/>
      <c r="AC54" s="60"/>
      <c r="AD54" s="60"/>
      <c r="AE54" s="60"/>
      <c r="AF54" s="60"/>
      <c r="AG54" s="60"/>
      <c r="AH54" s="60"/>
      <c r="AI54" s="60"/>
      <c r="AJ54" s="54"/>
    </row>
    <row r="55" spans="2:36">
      <c r="B55" s="98">
        <v>43739</v>
      </c>
      <c r="C55" s="99">
        <v>3612.0399999999995</v>
      </c>
      <c r="D55" s="99">
        <v>2322.9</v>
      </c>
      <c r="E55" s="99">
        <v>2972.72</v>
      </c>
      <c r="F55" s="99">
        <v>2970.58</v>
      </c>
      <c r="G55" s="99">
        <v>3114.76</v>
      </c>
      <c r="H55" s="99">
        <v>3142.6</v>
      </c>
      <c r="I55" s="99">
        <v>4730.9799999999996</v>
      </c>
      <c r="J55" s="99">
        <v>710.96</v>
      </c>
      <c r="K55" s="99">
        <v>3489.73</v>
      </c>
      <c r="L55" s="54"/>
      <c r="M55" s="54"/>
      <c r="N55" s="51"/>
      <c r="O55" s="51"/>
      <c r="P55" s="51"/>
      <c r="Q55" s="51"/>
      <c r="R55" s="51"/>
      <c r="S55" s="51"/>
      <c r="T55" s="51"/>
      <c r="U55" s="51"/>
      <c r="V55" s="61"/>
      <c r="W55" s="61"/>
      <c r="X55" s="62"/>
      <c r="Y55" s="60"/>
      <c r="Z55" s="60"/>
      <c r="AA55" s="60"/>
      <c r="AB55" s="60"/>
      <c r="AC55" s="60"/>
      <c r="AD55" s="60"/>
      <c r="AE55" s="60"/>
      <c r="AF55" s="60"/>
      <c r="AG55" s="60"/>
      <c r="AH55" s="60"/>
      <c r="AI55" s="60"/>
      <c r="AJ55" s="54"/>
    </row>
    <row r="56" spans="2:36">
      <c r="B56" s="96">
        <v>43770</v>
      </c>
      <c r="C56" s="97">
        <v>3641.7250000000004</v>
      </c>
      <c r="D56" s="97">
        <v>2455.5749999999998</v>
      </c>
      <c r="E56" s="97">
        <v>3025.6</v>
      </c>
      <c r="F56" s="97">
        <v>2974.6749999999997</v>
      </c>
      <c r="G56" s="97">
        <v>3145.9749999999995</v>
      </c>
      <c r="H56" s="97">
        <v>3166.0750000000003</v>
      </c>
      <c r="I56" s="97">
        <v>4741.125</v>
      </c>
      <c r="J56" s="97">
        <v>734.42499999999995</v>
      </c>
      <c r="K56" s="97">
        <v>3506.9625000000001</v>
      </c>
      <c r="L56" s="54"/>
      <c r="M56" s="54"/>
    </row>
    <row r="57" spans="2:36">
      <c r="B57" s="98">
        <v>43800</v>
      </c>
      <c r="C57" s="99">
        <v>3656.35</v>
      </c>
      <c r="D57" s="99">
        <v>2537.5</v>
      </c>
      <c r="E57" s="99">
        <v>3061.5249999999996</v>
      </c>
      <c r="F57" s="99">
        <v>2986.625</v>
      </c>
      <c r="G57" s="99">
        <v>3196.15</v>
      </c>
      <c r="H57" s="99">
        <v>3234.45</v>
      </c>
      <c r="I57" s="99">
        <v>4760.9000000000005</v>
      </c>
      <c r="J57" s="99">
        <v>766.57500000000005</v>
      </c>
      <c r="K57" s="99">
        <v>3544.53125</v>
      </c>
      <c r="L57" s="54"/>
      <c r="M57" s="54"/>
    </row>
    <row r="58" spans="2:36">
      <c r="B58" s="96">
        <v>43831</v>
      </c>
      <c r="C58" s="97">
        <v>3644.7999999999997</v>
      </c>
      <c r="D58" s="97">
        <v>2593.8799999999997</v>
      </c>
      <c r="E58" s="97">
        <v>3043.26</v>
      </c>
      <c r="F58" s="97">
        <v>3005.2000000000003</v>
      </c>
      <c r="G58" s="97">
        <v>3251.2799999999997</v>
      </c>
      <c r="H58" s="97">
        <v>3290.62</v>
      </c>
      <c r="I58" s="97">
        <v>4831.4400000000005</v>
      </c>
      <c r="J58" s="97">
        <v>790.66000000000008</v>
      </c>
      <c r="K58" s="97">
        <v>3594.6349999999998</v>
      </c>
      <c r="T58" s="54"/>
      <c r="U58" s="54"/>
      <c r="V58" s="54"/>
      <c r="W58" s="54"/>
      <c r="X58" s="54"/>
      <c r="Y58" s="54"/>
      <c r="Z58" s="54"/>
      <c r="AA58" s="54"/>
    </row>
    <row r="59" spans="2:36">
      <c r="B59" s="98">
        <v>43862</v>
      </c>
      <c r="C59" s="99">
        <v>3573.5250000000001</v>
      </c>
      <c r="D59" s="99">
        <v>2576.3249999999998</v>
      </c>
      <c r="E59" s="99">
        <v>3026.875</v>
      </c>
      <c r="F59" s="99">
        <v>3047.0749999999998</v>
      </c>
      <c r="G59" s="99">
        <v>3267.2250000000004</v>
      </c>
      <c r="H59" s="99">
        <v>3291.7</v>
      </c>
      <c r="I59" s="99">
        <v>4838.4750000000004</v>
      </c>
      <c r="J59" s="99">
        <v>821.3</v>
      </c>
      <c r="K59" s="99">
        <v>3611.1187500000001</v>
      </c>
      <c r="M59" s="52"/>
      <c r="N59" s="52"/>
      <c r="O59" s="52"/>
      <c r="P59" s="52"/>
      <c r="Q59" s="52"/>
      <c r="R59" s="52"/>
      <c r="S59" s="61"/>
      <c r="T59" s="54"/>
      <c r="U59" s="54"/>
      <c r="V59" s="54"/>
      <c r="W59" s="54"/>
      <c r="X59" s="54"/>
      <c r="Y59" s="54"/>
      <c r="Z59" s="54"/>
      <c r="AA59" s="54"/>
      <c r="AB59" s="60"/>
      <c r="AC59" s="60"/>
      <c r="AD59" s="60"/>
      <c r="AE59" s="60"/>
      <c r="AF59" s="60"/>
      <c r="AG59" s="60"/>
      <c r="AH59" s="60"/>
      <c r="AI59" s="60"/>
      <c r="AJ59" s="54"/>
    </row>
    <row r="60" spans="2:36">
      <c r="B60" s="96">
        <v>43891</v>
      </c>
      <c r="C60" s="97">
        <v>3482</v>
      </c>
      <c r="D60" s="97">
        <v>2340.7999999999997</v>
      </c>
      <c r="E60" s="97">
        <v>2911.45</v>
      </c>
      <c r="F60" s="97">
        <v>3066.8249999999998</v>
      </c>
      <c r="G60" s="97">
        <v>3247.2249999999995</v>
      </c>
      <c r="H60" s="97">
        <v>3266.4750000000004</v>
      </c>
      <c r="I60" s="97">
        <v>5020.05</v>
      </c>
      <c r="J60" s="97">
        <v>766.37499999999989</v>
      </c>
      <c r="K60" s="97">
        <v>3650.1437500000002</v>
      </c>
      <c r="M60" s="52"/>
      <c r="N60" s="52"/>
      <c r="O60" s="52"/>
      <c r="P60" s="52"/>
      <c r="Q60" s="52"/>
      <c r="R60" s="52"/>
      <c r="S60" s="64"/>
      <c r="T60" s="54"/>
      <c r="U60" s="54"/>
      <c r="V60" s="54"/>
      <c r="W60" s="54"/>
      <c r="X60" s="54"/>
      <c r="Y60" s="54"/>
      <c r="Z60" s="54"/>
      <c r="AA60" s="54"/>
      <c r="AB60" s="62"/>
      <c r="AC60" s="62"/>
      <c r="AD60" s="62"/>
      <c r="AE60" s="62"/>
      <c r="AF60" s="62"/>
      <c r="AG60" s="62"/>
      <c r="AH60" s="62"/>
      <c r="AI60" s="62"/>
    </row>
    <row r="61" spans="2:36">
      <c r="B61" s="98">
        <v>43922</v>
      </c>
      <c r="C61" s="99">
        <v>3006.18</v>
      </c>
      <c r="D61" s="99">
        <v>1969.56</v>
      </c>
      <c r="E61" s="99">
        <v>2668.54</v>
      </c>
      <c r="F61" s="99">
        <v>3026.36</v>
      </c>
      <c r="G61" s="99">
        <v>3162.0600000000004</v>
      </c>
      <c r="H61" s="99">
        <v>3241.84</v>
      </c>
      <c r="I61" s="99">
        <v>5104.42</v>
      </c>
      <c r="J61" s="99">
        <v>728.60000000000014</v>
      </c>
      <c r="K61" s="99">
        <v>3633.67</v>
      </c>
      <c r="M61" s="52"/>
      <c r="N61" s="52"/>
      <c r="O61" s="52"/>
      <c r="P61" s="52"/>
      <c r="Q61" s="52"/>
      <c r="R61" s="52"/>
      <c r="S61" s="65"/>
      <c r="T61" s="54"/>
      <c r="U61" s="54"/>
      <c r="V61" s="54"/>
      <c r="W61" s="54"/>
      <c r="X61" s="54"/>
      <c r="Y61" s="54"/>
      <c r="Z61" s="54"/>
      <c r="AA61" s="54"/>
    </row>
    <row r="62" spans="2:36">
      <c r="B62" s="96">
        <v>43952</v>
      </c>
      <c r="C62" s="97">
        <v>2900.45</v>
      </c>
      <c r="D62" s="97">
        <v>1983.98</v>
      </c>
      <c r="E62" s="97">
        <v>2640.7400000000002</v>
      </c>
      <c r="F62" s="97">
        <v>3027.34</v>
      </c>
      <c r="G62" s="97">
        <v>2977.32</v>
      </c>
      <c r="H62" s="97">
        <v>3101.66</v>
      </c>
      <c r="I62" s="97">
        <v>5010.26</v>
      </c>
      <c r="J62" s="97">
        <v>739.76</v>
      </c>
      <c r="K62" s="97">
        <v>3529.145</v>
      </c>
      <c r="O62" s="65"/>
      <c r="P62" s="65"/>
      <c r="Q62" s="65"/>
      <c r="R62" s="65"/>
      <c r="S62" s="65"/>
      <c r="T62" s="54"/>
      <c r="U62" s="54"/>
      <c r="V62" s="54"/>
      <c r="W62" s="54"/>
      <c r="X62" s="54"/>
      <c r="Y62" s="54"/>
      <c r="Z62" s="54"/>
      <c r="AA62" s="54"/>
    </row>
    <row r="63" spans="2:36">
      <c r="B63" s="98">
        <v>43983</v>
      </c>
      <c r="C63" s="99">
        <v>3165.0250000000001</v>
      </c>
      <c r="D63" s="99">
        <v>2140.0250000000001</v>
      </c>
      <c r="E63" s="99">
        <v>2732.8250000000003</v>
      </c>
      <c r="F63" s="99">
        <v>3028.9749999999999</v>
      </c>
      <c r="G63" s="99">
        <v>2941.55</v>
      </c>
      <c r="H63" s="99">
        <v>3021.2249999999999</v>
      </c>
      <c r="I63" s="99">
        <v>4809.05</v>
      </c>
      <c r="J63" s="99">
        <v>746.10000000000014</v>
      </c>
      <c r="K63" s="99">
        <v>3450.2</v>
      </c>
      <c r="T63" s="54"/>
      <c r="U63" s="54"/>
      <c r="V63" s="54"/>
      <c r="W63" s="54"/>
      <c r="X63" s="54"/>
      <c r="Y63" s="54"/>
      <c r="Z63" s="54"/>
      <c r="AA63" s="54"/>
    </row>
    <row r="64" spans="2:36">
      <c r="B64" s="96">
        <v>44013</v>
      </c>
      <c r="C64" s="97">
        <v>3349.7200000000003</v>
      </c>
      <c r="D64" s="97">
        <v>2115.36</v>
      </c>
      <c r="E64" s="97">
        <v>2754.12</v>
      </c>
      <c r="F64" s="97">
        <v>3031.2</v>
      </c>
      <c r="G64" s="97">
        <v>3004.6800000000003</v>
      </c>
      <c r="H64" s="97">
        <v>3069.38</v>
      </c>
      <c r="I64" s="97">
        <v>4802.5200000000004</v>
      </c>
      <c r="J64" s="97">
        <v>733.83999999999992</v>
      </c>
      <c r="K64" s="97">
        <v>3476.9450000000002</v>
      </c>
      <c r="T64" s="54"/>
      <c r="U64" s="54"/>
      <c r="V64" s="54"/>
      <c r="W64" s="54"/>
      <c r="X64" s="54"/>
      <c r="Y64" s="54"/>
      <c r="Z64" s="54"/>
      <c r="AA64" s="54"/>
    </row>
    <row r="65" spans="2:27">
      <c r="B65" s="98">
        <v>44044</v>
      </c>
      <c r="C65" s="99">
        <v>3410.1</v>
      </c>
      <c r="D65" s="99">
        <v>2098.25</v>
      </c>
      <c r="E65" s="99">
        <v>2748.3500000000004</v>
      </c>
      <c r="F65" s="99">
        <v>2962.0750000000003</v>
      </c>
      <c r="G65" s="99">
        <v>3092.45</v>
      </c>
      <c r="H65" s="99">
        <v>3119.2750000000001</v>
      </c>
      <c r="I65" s="99">
        <v>4843.3</v>
      </c>
      <c r="J65" s="99">
        <v>721.42500000000018</v>
      </c>
      <c r="K65" s="99">
        <v>3504.2749999999996</v>
      </c>
      <c r="T65" s="54"/>
      <c r="U65" s="54"/>
      <c r="V65" s="54"/>
      <c r="W65" s="54"/>
      <c r="X65" s="54"/>
      <c r="Y65" s="54"/>
      <c r="Z65" s="54"/>
      <c r="AA65" s="54"/>
    </row>
    <row r="66" spans="2:27">
      <c r="B66" s="96">
        <v>44075</v>
      </c>
      <c r="C66" s="97">
        <v>3478.6999999999994</v>
      </c>
      <c r="D66" s="97">
        <v>2142.6499999999996</v>
      </c>
      <c r="E66" s="97">
        <v>2724.15</v>
      </c>
      <c r="F66" s="97">
        <v>2975.7749999999996</v>
      </c>
      <c r="G66" s="97">
        <v>3103.15</v>
      </c>
      <c r="H66" s="97">
        <v>3162.4</v>
      </c>
      <c r="I66" s="97">
        <v>4823.875</v>
      </c>
      <c r="J66" s="97">
        <v>715.3</v>
      </c>
      <c r="K66" s="97">
        <v>3516.2999999999997</v>
      </c>
      <c r="T66" s="54"/>
      <c r="U66" s="54"/>
      <c r="V66" s="54"/>
      <c r="W66" s="54"/>
      <c r="X66" s="54"/>
      <c r="Y66" s="54"/>
      <c r="Z66" s="54"/>
      <c r="AA66" s="54"/>
    </row>
    <row r="67" spans="2:27">
      <c r="B67" s="98">
        <v>44105</v>
      </c>
      <c r="C67" s="99">
        <v>3460.26</v>
      </c>
      <c r="D67" s="99">
        <v>2170.44</v>
      </c>
      <c r="E67" s="99">
        <v>2728.38</v>
      </c>
      <c r="F67" s="99">
        <v>3053.04</v>
      </c>
      <c r="G67" s="99">
        <v>3121.9799999999996</v>
      </c>
      <c r="H67" s="99">
        <v>3165.7200000000003</v>
      </c>
      <c r="I67" s="99">
        <v>4861.5199999999995</v>
      </c>
      <c r="J67" s="99">
        <v>723.16000000000008</v>
      </c>
      <c r="K67" s="99">
        <v>3550.5649999999996</v>
      </c>
      <c r="T67" s="54"/>
      <c r="U67" s="54"/>
      <c r="V67" s="54"/>
      <c r="W67" s="54"/>
      <c r="X67" s="54"/>
      <c r="Y67" s="54"/>
      <c r="Z67" s="54"/>
      <c r="AA67" s="54"/>
    </row>
    <row r="68" spans="2:27">
      <c r="B68" s="96">
        <v>44136</v>
      </c>
      <c r="C68" s="97">
        <v>3479.5499999999993</v>
      </c>
      <c r="D68" s="97">
        <v>2158.65</v>
      </c>
      <c r="E68" s="97">
        <v>2727.6749999999997</v>
      </c>
      <c r="F68" s="97">
        <v>3092.0749999999998</v>
      </c>
      <c r="G68" s="97">
        <v>3130.0250000000001</v>
      </c>
      <c r="H68" s="97">
        <v>3199.375</v>
      </c>
      <c r="I68" s="97">
        <v>4840.8500000000004</v>
      </c>
      <c r="J68" s="97">
        <v>732.87500000000011</v>
      </c>
      <c r="K68" s="97">
        <v>3565.5812500000002</v>
      </c>
      <c r="T68" s="54"/>
      <c r="U68" s="54"/>
      <c r="V68" s="54"/>
      <c r="W68" s="54"/>
      <c r="X68" s="54"/>
      <c r="Y68" s="54"/>
      <c r="Z68" s="54"/>
      <c r="AA68" s="54"/>
    </row>
    <row r="69" spans="2:27">
      <c r="B69" s="98">
        <v>44166</v>
      </c>
      <c r="C69" s="99">
        <v>3377.26</v>
      </c>
      <c r="D69" s="99">
        <v>2191.44</v>
      </c>
      <c r="E69" s="99">
        <v>2732.4800000000005</v>
      </c>
      <c r="F69" s="99">
        <v>3116.9</v>
      </c>
      <c r="G69" s="99">
        <v>3140.08</v>
      </c>
      <c r="H69" s="99">
        <v>3190.02</v>
      </c>
      <c r="I69" s="99">
        <v>4669.9399999999996</v>
      </c>
      <c r="J69" s="99">
        <v>766.72</v>
      </c>
      <c r="K69" s="99">
        <v>3529.2349999999997</v>
      </c>
      <c r="T69" s="54"/>
      <c r="U69" s="54"/>
      <c r="V69" s="54"/>
      <c r="W69" s="54"/>
      <c r="X69" s="54"/>
      <c r="Y69" s="54"/>
      <c r="Z69" s="54"/>
      <c r="AA69" s="54"/>
    </row>
    <row r="70" spans="2:27">
      <c r="B70" s="96">
        <v>44197</v>
      </c>
      <c r="C70" s="97">
        <v>3430.7999999999997</v>
      </c>
      <c r="D70" s="97">
        <v>2273.6000000000004</v>
      </c>
      <c r="E70" s="97">
        <v>2786.8249999999998</v>
      </c>
      <c r="F70" s="97">
        <v>3069.2</v>
      </c>
      <c r="G70" s="97">
        <v>3101.0249999999996</v>
      </c>
      <c r="H70" s="97">
        <v>3156.8249999999998</v>
      </c>
      <c r="I70" s="97">
        <v>4530.8</v>
      </c>
      <c r="J70" s="97">
        <v>809.02500000000009</v>
      </c>
      <c r="K70" s="97">
        <v>3464.4624999999996</v>
      </c>
      <c r="L70" s="105"/>
      <c r="M70" s="105"/>
      <c r="N70" s="105"/>
      <c r="O70" s="105"/>
      <c r="P70" s="105"/>
      <c r="Q70" s="105"/>
      <c r="R70" s="105"/>
      <c r="S70" s="105"/>
      <c r="T70" s="54"/>
      <c r="U70" s="54"/>
      <c r="V70" s="54"/>
      <c r="W70" s="54"/>
      <c r="X70" s="54"/>
      <c r="Y70" s="54"/>
      <c r="Z70" s="54"/>
      <c r="AA70" s="54"/>
    </row>
    <row r="71" spans="2:27">
      <c r="B71" s="98">
        <v>44228</v>
      </c>
      <c r="C71" s="99">
        <v>3576.2999999999993</v>
      </c>
      <c r="D71" s="99">
        <v>2349.5250000000001</v>
      </c>
      <c r="E71" s="99">
        <v>2897.1500000000005</v>
      </c>
      <c r="F71" s="99">
        <v>3061.7750000000001</v>
      </c>
      <c r="G71" s="99">
        <v>3123.0499999999993</v>
      </c>
      <c r="H71" s="99">
        <v>3175.6</v>
      </c>
      <c r="I71" s="99">
        <v>4551.875</v>
      </c>
      <c r="J71" s="99">
        <v>874.67499999999995</v>
      </c>
      <c r="K71" s="99">
        <v>3478.0749999999998</v>
      </c>
      <c r="L71" s="105"/>
      <c r="M71" s="105"/>
      <c r="N71" s="105"/>
      <c r="O71" s="105"/>
      <c r="P71" s="105"/>
      <c r="Q71" s="105"/>
      <c r="R71" s="105"/>
      <c r="S71" s="105"/>
      <c r="T71" s="54"/>
      <c r="U71" s="54"/>
      <c r="V71" s="54"/>
      <c r="W71" s="54"/>
      <c r="X71" s="54"/>
      <c r="Y71" s="54"/>
      <c r="Z71" s="54"/>
      <c r="AA71" s="54"/>
    </row>
    <row r="72" spans="2:27">
      <c r="B72" s="96">
        <v>44256</v>
      </c>
      <c r="C72" s="97">
        <v>3876.0749999999998</v>
      </c>
      <c r="D72" s="97">
        <v>2429.3000000000002</v>
      </c>
      <c r="E72" s="97">
        <v>3121.0499999999997</v>
      </c>
      <c r="F72" s="97">
        <v>3067.5</v>
      </c>
      <c r="G72" s="97">
        <v>3142.3500000000004</v>
      </c>
      <c r="H72" s="97">
        <v>3150.875</v>
      </c>
      <c r="I72" s="97">
        <v>4558.4249999999993</v>
      </c>
      <c r="J72" s="97">
        <v>922.97500000000002</v>
      </c>
      <c r="K72" s="97">
        <v>3479.7874999999999</v>
      </c>
      <c r="L72" s="105"/>
      <c r="M72" s="105"/>
      <c r="N72" s="105"/>
      <c r="O72" s="105"/>
      <c r="P72" s="105"/>
      <c r="Q72" s="105"/>
      <c r="R72" s="105"/>
      <c r="S72" s="105"/>
      <c r="T72" s="54"/>
      <c r="U72" s="54"/>
      <c r="V72" s="54"/>
      <c r="W72" s="54"/>
      <c r="X72" s="54"/>
      <c r="Y72" s="54"/>
      <c r="Z72" s="54"/>
      <c r="AA72" s="54"/>
    </row>
    <row r="73" spans="2:27">
      <c r="B73" s="98">
        <v>44287</v>
      </c>
      <c r="C73" s="99">
        <v>4005.62</v>
      </c>
      <c r="D73" s="99">
        <v>2490.04</v>
      </c>
      <c r="E73" s="99">
        <v>3163.2599999999998</v>
      </c>
      <c r="F73" s="99">
        <v>3089.7400000000007</v>
      </c>
      <c r="G73" s="99">
        <v>3182.1799999999994</v>
      </c>
      <c r="H73" s="99">
        <v>3161.9999999999991</v>
      </c>
      <c r="I73" s="99">
        <v>4549.0200000000004</v>
      </c>
      <c r="J73" s="99">
        <v>975.68000000000006</v>
      </c>
      <c r="K73" s="99">
        <v>3495.7349999999997</v>
      </c>
      <c r="L73" s="105"/>
      <c r="M73" s="105"/>
      <c r="N73" s="105"/>
      <c r="O73" s="105"/>
      <c r="P73" s="105"/>
      <c r="Q73" s="105"/>
      <c r="R73" s="105"/>
      <c r="S73" s="105"/>
      <c r="T73" s="54"/>
      <c r="U73" s="54"/>
      <c r="V73" s="54"/>
      <c r="W73" s="54"/>
      <c r="X73" s="54"/>
      <c r="Y73" s="54"/>
      <c r="Z73" s="54"/>
      <c r="AA73" s="54"/>
    </row>
    <row r="74" spans="2:27">
      <c r="B74" s="96">
        <v>44317</v>
      </c>
      <c r="C74" s="97">
        <v>4078.5999999999995</v>
      </c>
      <c r="D74" s="97">
        <v>2563.65</v>
      </c>
      <c r="E74" s="97">
        <v>3205.7</v>
      </c>
      <c r="F74" s="97">
        <v>3123</v>
      </c>
      <c r="G74" s="97">
        <v>3242.0249999999996</v>
      </c>
      <c r="H74" s="97">
        <v>3257.8250000000003</v>
      </c>
      <c r="I74" s="97">
        <v>4528.0249999999996</v>
      </c>
      <c r="J74" s="97">
        <v>1000.125</v>
      </c>
      <c r="K74" s="97">
        <v>3537.71875</v>
      </c>
      <c r="L74" s="105"/>
      <c r="M74" s="105"/>
      <c r="N74" s="105"/>
      <c r="O74" s="105"/>
      <c r="P74" s="105"/>
      <c r="Q74" s="105"/>
      <c r="R74" s="105"/>
      <c r="S74" s="105"/>
      <c r="T74" s="54"/>
      <c r="U74" s="54"/>
      <c r="V74" s="54"/>
      <c r="W74" s="54"/>
      <c r="X74" s="54"/>
      <c r="Y74" s="54"/>
      <c r="Z74" s="54"/>
      <c r="AA74" s="54"/>
    </row>
    <row r="75" spans="2:27">
      <c r="B75" s="98">
        <v>44348</v>
      </c>
      <c r="C75" s="99">
        <v>4097</v>
      </c>
      <c r="D75" s="99">
        <v>2580.7749999999996</v>
      </c>
      <c r="E75" s="99">
        <v>3204.4</v>
      </c>
      <c r="F75" s="99">
        <v>3144.8500000000004</v>
      </c>
      <c r="G75" s="99">
        <v>3280.75</v>
      </c>
      <c r="H75" s="99">
        <v>3279.9</v>
      </c>
      <c r="I75" s="99">
        <v>4504.9249999999993</v>
      </c>
      <c r="J75" s="99">
        <v>1003.425</v>
      </c>
      <c r="K75" s="99">
        <v>3552.6062499999998</v>
      </c>
      <c r="L75" s="105"/>
      <c r="M75" s="105"/>
      <c r="N75" s="105"/>
      <c r="O75" s="105"/>
      <c r="P75" s="105"/>
      <c r="Q75" s="105"/>
      <c r="R75" s="105"/>
      <c r="S75" s="105"/>
      <c r="T75" s="54"/>
      <c r="U75" s="54"/>
      <c r="V75" s="54"/>
      <c r="W75" s="54"/>
      <c r="X75" s="54"/>
      <c r="Y75" s="54"/>
      <c r="Z75" s="54"/>
      <c r="AA75" s="54"/>
    </row>
    <row r="76" spans="2:27">
      <c r="B76" s="96">
        <v>44378</v>
      </c>
      <c r="C76" s="97">
        <v>3962.6</v>
      </c>
      <c r="D76" s="97">
        <v>2507.12</v>
      </c>
      <c r="E76" s="97">
        <v>3171.1000000000004</v>
      </c>
      <c r="F76" s="97">
        <v>3208.56</v>
      </c>
      <c r="G76" s="97">
        <v>3297.1</v>
      </c>
      <c r="H76" s="97">
        <v>3288.5400000000004</v>
      </c>
      <c r="I76" s="97">
        <v>4512.5</v>
      </c>
      <c r="J76" s="97">
        <v>970.12</v>
      </c>
      <c r="K76" s="97">
        <v>3576.6750000000002</v>
      </c>
      <c r="L76" s="105"/>
      <c r="M76" s="52"/>
      <c r="N76" s="52"/>
      <c r="O76" s="52"/>
      <c r="P76" s="52"/>
      <c r="Q76" s="52"/>
      <c r="R76" s="52"/>
      <c r="S76" s="52"/>
      <c r="T76" s="52"/>
      <c r="U76" s="52"/>
      <c r="V76" s="54"/>
      <c r="W76" s="54"/>
      <c r="X76" s="54"/>
      <c r="Y76" s="54"/>
      <c r="Z76" s="54"/>
      <c r="AA76" s="54"/>
    </row>
    <row r="77" spans="2:27">
      <c r="B77" s="98">
        <v>44409</v>
      </c>
      <c r="C77" s="99">
        <v>3960.25</v>
      </c>
      <c r="D77" s="99">
        <v>2504.4749999999999</v>
      </c>
      <c r="E77" s="99">
        <v>3151.4500000000003</v>
      </c>
      <c r="F77" s="99">
        <v>3303.4750000000004</v>
      </c>
      <c r="G77" s="99">
        <v>3300.5749999999998</v>
      </c>
      <c r="H77" s="99">
        <v>3320.0749999999994</v>
      </c>
      <c r="I77" s="99">
        <v>4530.25</v>
      </c>
      <c r="J77" s="99">
        <v>947.05</v>
      </c>
      <c r="K77" s="99">
        <v>3613.59375</v>
      </c>
      <c r="L77" s="105"/>
      <c r="M77" s="52"/>
      <c r="N77" s="52"/>
      <c r="O77" s="52"/>
      <c r="P77" s="52"/>
      <c r="Q77" s="52"/>
      <c r="R77" s="52"/>
      <c r="S77" s="52"/>
      <c r="T77" s="52"/>
      <c r="U77" s="52"/>
      <c r="V77" s="54"/>
      <c r="W77" s="54"/>
      <c r="X77" s="54"/>
      <c r="Y77" s="54"/>
      <c r="Z77" s="54"/>
      <c r="AA77" s="54"/>
    </row>
    <row r="78" spans="2:27">
      <c r="B78" s="96">
        <v>44440</v>
      </c>
      <c r="C78" s="97">
        <v>4117.6400000000003</v>
      </c>
      <c r="D78" s="97">
        <v>2631.7799999999997</v>
      </c>
      <c r="E78" s="97">
        <v>3262.54</v>
      </c>
      <c r="F78" s="97">
        <v>3315.5599999999995</v>
      </c>
      <c r="G78" s="97">
        <v>3347.2200000000003</v>
      </c>
      <c r="H78" s="97">
        <v>3353.3799999999997</v>
      </c>
      <c r="I78" s="97">
        <v>4624.1000000000004</v>
      </c>
      <c r="J78" s="97">
        <v>974.48</v>
      </c>
      <c r="K78" s="97">
        <v>3660.0650000000001</v>
      </c>
      <c r="L78" s="105"/>
      <c r="M78" s="52"/>
      <c r="N78" s="52"/>
      <c r="O78" s="52"/>
      <c r="P78" s="52"/>
      <c r="Q78" s="52"/>
      <c r="R78" s="52"/>
      <c r="S78" s="52"/>
      <c r="T78" s="52"/>
      <c r="U78" s="52"/>
      <c r="V78" s="54"/>
      <c r="W78" s="54"/>
      <c r="X78" s="54"/>
      <c r="Y78" s="54"/>
      <c r="Z78" s="54"/>
      <c r="AA78" s="54"/>
    </row>
    <row r="79" spans="2:27">
      <c r="B79" s="98">
        <v>44470</v>
      </c>
      <c r="C79" s="99">
        <v>4634.2250000000004</v>
      </c>
      <c r="D79" s="99">
        <v>2843.05</v>
      </c>
      <c r="E79" s="99">
        <v>3488.0250000000001</v>
      </c>
      <c r="F79" s="99">
        <v>3356.1000000000004</v>
      </c>
      <c r="G79" s="99">
        <v>3472.7749999999996</v>
      </c>
      <c r="H79" s="99">
        <v>3446.3750000000005</v>
      </c>
      <c r="I79" s="99">
        <v>4705.4000000000005</v>
      </c>
      <c r="J79" s="99">
        <v>1004.75</v>
      </c>
      <c r="K79" s="99">
        <v>3745.1625000000004</v>
      </c>
      <c r="M79" s="52"/>
      <c r="N79" s="52"/>
      <c r="O79" s="52"/>
      <c r="P79" s="52"/>
      <c r="Q79" s="52"/>
      <c r="R79" s="52"/>
      <c r="S79" s="52"/>
      <c r="T79" s="52"/>
      <c r="U79" s="52"/>
    </row>
    <row r="80" spans="2:27">
      <c r="B80" s="96">
        <v>44501</v>
      </c>
      <c r="C80" s="97">
        <v>5100.8249999999998</v>
      </c>
      <c r="D80" s="97">
        <v>3053.2000000000007</v>
      </c>
      <c r="E80" s="97">
        <v>3757.9</v>
      </c>
      <c r="F80" s="97">
        <v>3385.7249999999999</v>
      </c>
      <c r="G80" s="97">
        <v>3648.65</v>
      </c>
      <c r="H80" s="97">
        <v>3603.4749999999995</v>
      </c>
      <c r="I80" s="97">
        <v>4732.5749999999998</v>
      </c>
      <c r="J80" s="97">
        <v>1053.7249999999999</v>
      </c>
      <c r="K80" s="97">
        <v>3842.6062499999998</v>
      </c>
      <c r="M80" s="52"/>
      <c r="N80" s="52"/>
      <c r="O80" s="52"/>
      <c r="P80" s="52"/>
      <c r="Q80" s="52"/>
      <c r="R80" s="52"/>
      <c r="S80" s="52"/>
      <c r="T80" s="52"/>
      <c r="U80" s="52"/>
    </row>
    <row r="81" spans="1:21">
      <c r="B81" s="98">
        <v>44531</v>
      </c>
      <c r="C81" s="99">
        <v>5486.3799999999992</v>
      </c>
      <c r="D81" s="99">
        <v>3238.5600000000004</v>
      </c>
      <c r="E81" s="99">
        <v>4036.7200000000003</v>
      </c>
      <c r="F81" s="99">
        <v>3437.2799999999997</v>
      </c>
      <c r="G81" s="99">
        <v>3915.2400000000007</v>
      </c>
      <c r="H81" s="99">
        <v>3829.1600000000008</v>
      </c>
      <c r="I81" s="99">
        <v>4706.04</v>
      </c>
      <c r="J81" s="99">
        <v>1114.3599999999999</v>
      </c>
      <c r="K81" s="99">
        <v>3971.9300000000003</v>
      </c>
      <c r="M81" s="52"/>
      <c r="N81" s="52"/>
      <c r="O81" s="52"/>
      <c r="P81" s="52"/>
      <c r="Q81" s="52"/>
      <c r="R81" s="52"/>
      <c r="S81" s="52"/>
      <c r="T81" s="52"/>
      <c r="U81" s="52"/>
    </row>
    <row r="82" spans="1:21">
      <c r="B82" s="96">
        <v>44562</v>
      </c>
      <c r="C82" s="97">
        <v>5749.8250000000007</v>
      </c>
      <c r="D82" s="97">
        <v>3413.125</v>
      </c>
      <c r="E82" s="97">
        <v>4243.2000000000007</v>
      </c>
      <c r="F82" s="97">
        <v>3488.625</v>
      </c>
      <c r="G82" s="97">
        <v>4088.7</v>
      </c>
      <c r="H82" s="97">
        <v>3989.3</v>
      </c>
      <c r="I82" s="97">
        <v>4820.8249999999998</v>
      </c>
      <c r="J82" s="97">
        <v>1199.4750000000001</v>
      </c>
      <c r="K82" s="97">
        <v>4096.8625000000002</v>
      </c>
      <c r="M82" s="52"/>
      <c r="N82" s="52"/>
      <c r="O82" s="52"/>
      <c r="P82" s="52"/>
      <c r="Q82" s="52"/>
      <c r="R82" s="52"/>
      <c r="S82" s="52"/>
      <c r="T82" s="52"/>
      <c r="U82" s="52"/>
    </row>
    <row r="83" spans="1:21">
      <c r="B83" s="98">
        <v>44593</v>
      </c>
      <c r="C83" s="99">
        <v>5939.0750000000007</v>
      </c>
      <c r="D83" s="99">
        <v>3592.0000000000005</v>
      </c>
      <c r="E83" s="99">
        <v>4510.1000000000004</v>
      </c>
      <c r="F83" s="99">
        <v>3850.0749999999998</v>
      </c>
      <c r="G83" s="99">
        <v>4261.875</v>
      </c>
      <c r="H83" s="99">
        <v>4128.4250000000002</v>
      </c>
      <c r="I83" s="99">
        <v>4801.1750000000011</v>
      </c>
      <c r="J83" s="99">
        <v>1289.425</v>
      </c>
      <c r="K83" s="99">
        <v>4260.3875000000007</v>
      </c>
      <c r="M83" s="52"/>
      <c r="N83" s="52"/>
      <c r="O83" s="52"/>
      <c r="P83" s="52"/>
      <c r="Q83" s="52"/>
      <c r="R83" s="52"/>
      <c r="S83" s="52"/>
      <c r="T83" s="52"/>
      <c r="U83" s="52"/>
    </row>
    <row r="84" spans="1:21">
      <c r="B84" s="96">
        <v>44621</v>
      </c>
      <c r="C84" s="97">
        <v>6303.92</v>
      </c>
      <c r="D84" s="97">
        <v>3899.3</v>
      </c>
      <c r="E84" s="97">
        <v>4856.54</v>
      </c>
      <c r="F84" s="97">
        <v>3962.68</v>
      </c>
      <c r="G84" s="97">
        <v>4304.8799999999992</v>
      </c>
      <c r="H84" s="97">
        <v>4158.7199999999993</v>
      </c>
      <c r="I84" s="97">
        <v>4971.2800000000007</v>
      </c>
      <c r="J84" s="97">
        <v>1356.7799999999997</v>
      </c>
      <c r="K84" s="97">
        <v>4349.3899999999994</v>
      </c>
      <c r="M84" s="52"/>
      <c r="N84" s="52"/>
      <c r="O84" s="52"/>
      <c r="P84" s="52"/>
      <c r="Q84" s="52"/>
      <c r="R84" s="52"/>
      <c r="S84" s="52"/>
      <c r="T84" s="52"/>
      <c r="U84" s="52"/>
    </row>
    <row r="85" spans="1:21">
      <c r="B85" s="98">
        <v>44652</v>
      </c>
      <c r="C85" s="99">
        <v>6877</v>
      </c>
      <c r="D85" s="99">
        <v>4132.1749999999993</v>
      </c>
      <c r="E85" s="99">
        <v>5142.875</v>
      </c>
      <c r="F85" s="99">
        <v>4035.6</v>
      </c>
      <c r="G85" s="99">
        <v>4462.5</v>
      </c>
      <c r="H85" s="99">
        <v>4252.5750000000007</v>
      </c>
      <c r="I85" s="99">
        <v>5105.6000000000004</v>
      </c>
      <c r="J85" s="99">
        <v>1413.5000000000002</v>
      </c>
      <c r="K85" s="99">
        <v>4464.0687500000004</v>
      </c>
      <c r="M85" s="52"/>
      <c r="N85" s="52"/>
      <c r="O85" s="52"/>
      <c r="P85" s="52"/>
      <c r="Q85" s="52"/>
      <c r="R85" s="52"/>
      <c r="S85" s="52"/>
      <c r="T85" s="52"/>
      <c r="U85" s="52"/>
    </row>
    <row r="86" spans="1:21">
      <c r="B86" s="96">
        <v>44682</v>
      </c>
      <c r="C86" s="97">
        <v>7016.2000000000007</v>
      </c>
      <c r="D86" s="97">
        <v>4024.3749999999995</v>
      </c>
      <c r="E86" s="97">
        <v>5141.5999999999995</v>
      </c>
      <c r="F86" s="97">
        <v>4364.2</v>
      </c>
      <c r="G86" s="97">
        <v>4767.625</v>
      </c>
      <c r="H86" s="97">
        <v>4562.1000000000004</v>
      </c>
      <c r="I86" s="97">
        <v>5715.5500000000011</v>
      </c>
      <c r="J86" s="97">
        <v>1349.1750000000002</v>
      </c>
      <c r="K86" s="97">
        <v>4852.3687500000005</v>
      </c>
      <c r="L86" s="52"/>
      <c r="M86" s="52"/>
      <c r="N86" s="52"/>
      <c r="O86" s="52"/>
      <c r="P86" s="52"/>
      <c r="Q86" s="52"/>
      <c r="R86" s="52"/>
      <c r="S86" s="52"/>
      <c r="T86" s="52"/>
      <c r="U86" s="52"/>
    </row>
    <row r="87" spans="1:21">
      <c r="B87" s="98">
        <v>44713</v>
      </c>
      <c r="C87" s="99">
        <v>7245.68</v>
      </c>
      <c r="D87" s="99">
        <v>4026.8599999999997</v>
      </c>
      <c r="E87" s="99">
        <v>5152.0399999999991</v>
      </c>
      <c r="F87" s="99">
        <v>4893.68</v>
      </c>
      <c r="G87" s="99">
        <v>5034.76</v>
      </c>
      <c r="H87" s="99">
        <v>4818.72</v>
      </c>
      <c r="I87" s="99">
        <v>5755.78</v>
      </c>
      <c r="J87" s="99">
        <v>1275.7199999999998</v>
      </c>
      <c r="K87" s="99">
        <v>5125.7349999999997</v>
      </c>
      <c r="L87" s="52"/>
      <c r="M87" s="52"/>
      <c r="N87" s="52"/>
      <c r="O87" s="52"/>
      <c r="P87" s="52"/>
      <c r="Q87" s="52"/>
      <c r="R87" s="52"/>
      <c r="S87" s="52"/>
      <c r="T87" s="52"/>
      <c r="U87" s="52"/>
    </row>
    <row r="88" spans="1:21">
      <c r="B88" s="96">
        <v>44743</v>
      </c>
      <c r="C88" s="97">
        <v>7169.8249999999998</v>
      </c>
      <c r="D88" s="97">
        <v>3857.6499999999996</v>
      </c>
      <c r="E88" s="97">
        <v>4964.8499999999995</v>
      </c>
      <c r="F88" s="97">
        <v>5204.6749999999993</v>
      </c>
      <c r="G88" s="97">
        <v>5161.875</v>
      </c>
      <c r="H88" s="97">
        <v>5002.7250000000004</v>
      </c>
      <c r="I88" s="97">
        <v>5788.7249999999995</v>
      </c>
      <c r="J88" s="97">
        <v>1165.325</v>
      </c>
      <c r="K88" s="97">
        <v>5289.5</v>
      </c>
      <c r="L88" s="52"/>
      <c r="M88" s="52"/>
      <c r="N88" s="52"/>
      <c r="O88" s="52"/>
      <c r="P88" s="52"/>
      <c r="Q88" s="52"/>
      <c r="R88" s="52"/>
      <c r="S88" s="52"/>
      <c r="T88" s="52"/>
      <c r="U88" s="52"/>
    </row>
    <row r="89" spans="1:21">
      <c r="B89" s="98">
        <v>44774</v>
      </c>
      <c r="C89" s="99">
        <v>7166.3799999999992</v>
      </c>
      <c r="D89" s="99">
        <v>3716.4199999999992</v>
      </c>
      <c r="E89" s="99">
        <v>4896.7999999999993</v>
      </c>
      <c r="F89" s="99">
        <v>5346.74</v>
      </c>
      <c r="G89" s="99">
        <v>5201.6200000000008</v>
      </c>
      <c r="H89" s="99">
        <v>5123.76</v>
      </c>
      <c r="I89" s="99">
        <v>6099.78</v>
      </c>
      <c r="J89" s="99">
        <v>1097.6200000000001</v>
      </c>
      <c r="K89" s="99">
        <v>5442.9750000000004</v>
      </c>
      <c r="L89" s="52"/>
      <c r="M89" s="52"/>
      <c r="N89" s="52"/>
      <c r="O89" s="52"/>
      <c r="P89" s="52"/>
      <c r="Q89" s="52"/>
      <c r="R89" s="52"/>
      <c r="S89" s="52"/>
      <c r="T89" s="52"/>
      <c r="U89" s="52"/>
    </row>
    <row r="90" spans="1:21">
      <c r="B90" s="96">
        <v>44805</v>
      </c>
      <c r="C90" s="97">
        <v>7212.7250000000004</v>
      </c>
      <c r="D90" s="97">
        <v>3742.5250000000001</v>
      </c>
      <c r="E90" s="97">
        <v>4864.4250000000002</v>
      </c>
      <c r="F90" s="97">
        <v>5499.7000000000007</v>
      </c>
      <c r="G90" s="97">
        <v>5286.1999999999989</v>
      </c>
      <c r="H90" s="97">
        <v>5210.1750000000002</v>
      </c>
      <c r="I90" s="97">
        <v>6124.2500000000009</v>
      </c>
      <c r="J90" s="97">
        <v>1094.425</v>
      </c>
      <c r="K90" s="97">
        <v>5530.0812500000002</v>
      </c>
      <c r="L90" s="52"/>
    </row>
    <row r="91" spans="1:21">
      <c r="B91" s="98">
        <v>44835</v>
      </c>
      <c r="C91" s="99">
        <v>6999.1750000000002</v>
      </c>
      <c r="D91" s="99">
        <v>3566.9749999999999</v>
      </c>
      <c r="E91" s="99">
        <v>4773.9750000000004</v>
      </c>
      <c r="F91" s="99">
        <v>5463.4500000000007</v>
      </c>
      <c r="G91" s="99">
        <v>5339.2000000000007</v>
      </c>
      <c r="H91" s="99">
        <v>5247.9750000000004</v>
      </c>
      <c r="I91" s="99">
        <v>6156.9499999999989</v>
      </c>
      <c r="J91" s="99">
        <v>1060.4749999999999</v>
      </c>
      <c r="K91" s="99">
        <v>5551.8937500000002</v>
      </c>
      <c r="L91" s="52"/>
    </row>
    <row r="92" spans="1:21">
      <c r="A92" s="111"/>
      <c r="B92" s="96">
        <v>44866</v>
      </c>
      <c r="C92" s="97">
        <v>6504.42</v>
      </c>
      <c r="D92" s="97">
        <v>3140.94</v>
      </c>
      <c r="E92" s="97">
        <v>4484</v>
      </c>
      <c r="F92" s="97">
        <v>5378.58</v>
      </c>
      <c r="G92" s="97">
        <v>5341.2200000000012</v>
      </c>
      <c r="H92" s="97">
        <v>5300.68</v>
      </c>
      <c r="I92" s="97">
        <v>6293.5</v>
      </c>
      <c r="J92" s="97">
        <v>1005.3200000000002</v>
      </c>
      <c r="K92" s="97">
        <v>5578.4950000000008</v>
      </c>
      <c r="L92" s="52"/>
    </row>
    <row r="93" spans="1:21">
      <c r="B93" s="98">
        <v>44896</v>
      </c>
      <c r="C93" s="99">
        <v>5835.375</v>
      </c>
      <c r="D93" s="99">
        <v>2961.1000000000004</v>
      </c>
      <c r="E93" s="99">
        <v>4167.375</v>
      </c>
      <c r="F93" s="99">
        <v>5368.65</v>
      </c>
      <c r="G93" s="99">
        <v>5221.2750000000005</v>
      </c>
      <c r="H93" s="99">
        <v>5291.5499999999993</v>
      </c>
      <c r="I93" s="99">
        <v>6592.4750000000004</v>
      </c>
      <c r="J93" s="99">
        <v>919.9</v>
      </c>
      <c r="K93" s="99">
        <v>5618.4874999999993</v>
      </c>
      <c r="L93" s="52"/>
    </row>
    <row r="94" spans="1:21">
      <c r="B94" s="96">
        <v>44927</v>
      </c>
      <c r="C94" s="97">
        <v>5266.6249999999991</v>
      </c>
      <c r="D94" s="97">
        <v>2726.8249999999998</v>
      </c>
      <c r="E94" s="97">
        <v>3781.7000000000003</v>
      </c>
      <c r="F94" s="97">
        <v>5295.8249999999998</v>
      </c>
      <c r="G94" s="97">
        <v>4992.7249999999995</v>
      </c>
      <c r="H94" s="97">
        <v>5174.75</v>
      </c>
      <c r="I94" s="97">
        <v>6847.7250000000004</v>
      </c>
      <c r="J94" s="97">
        <v>840.97500000000014</v>
      </c>
      <c r="K94" s="97">
        <v>5577.7562500000004</v>
      </c>
      <c r="L94" s="52"/>
    </row>
    <row r="95" spans="1:21">
      <c r="B95" s="98">
        <v>44958</v>
      </c>
      <c r="C95" s="99">
        <v>4807.3999999999996</v>
      </c>
      <c r="D95" s="99">
        <v>2572.1</v>
      </c>
      <c r="E95" s="99">
        <v>3531.4250000000002</v>
      </c>
      <c r="F95" s="99">
        <v>5103.8500000000004</v>
      </c>
      <c r="G95" s="99">
        <v>4491.875</v>
      </c>
      <c r="H95" s="99">
        <v>4724.3249999999998</v>
      </c>
      <c r="I95" s="99">
        <v>6754.7000000000007</v>
      </c>
      <c r="J95" s="99">
        <v>800.375</v>
      </c>
      <c r="K95" s="99">
        <v>5268.6875</v>
      </c>
    </row>
    <row r="96" spans="1:21">
      <c r="B96" s="96">
        <v>44986</v>
      </c>
      <c r="C96" s="97">
        <v>4753.0999999999995</v>
      </c>
      <c r="D96" s="97">
        <v>2553.92</v>
      </c>
      <c r="E96" s="97">
        <v>3451.34</v>
      </c>
      <c r="F96" s="97">
        <v>4898.0599999999995</v>
      </c>
      <c r="G96" s="97">
        <v>4303.7</v>
      </c>
      <c r="H96" s="97">
        <v>4725.4800000000005</v>
      </c>
      <c r="I96" s="97">
        <v>6535.74</v>
      </c>
      <c r="J96" s="97">
        <v>770.3</v>
      </c>
      <c r="K96" s="97">
        <v>5115.744999999999</v>
      </c>
    </row>
    <row r="97" spans="2:13">
      <c r="B97" s="98">
        <v>45017</v>
      </c>
      <c r="C97" s="99">
        <v>4701.6749999999993</v>
      </c>
      <c r="D97" s="99">
        <v>2425.2249999999999</v>
      </c>
      <c r="E97" s="99">
        <v>3384.6749999999997</v>
      </c>
      <c r="F97" s="99">
        <v>4466.8249999999998</v>
      </c>
      <c r="G97" s="99">
        <v>4154.125</v>
      </c>
      <c r="H97" s="99">
        <v>4523.1750000000002</v>
      </c>
      <c r="I97" s="99">
        <v>6504.25</v>
      </c>
      <c r="J97" s="99">
        <v>742.42500000000007</v>
      </c>
      <c r="K97" s="99">
        <v>4912.09375</v>
      </c>
    </row>
    <row r="98" spans="2:13">
      <c r="B98" s="96">
        <v>45047</v>
      </c>
      <c r="C98" s="97">
        <v>4685.0200000000004</v>
      </c>
      <c r="D98" s="97">
        <v>2461.46</v>
      </c>
      <c r="E98" s="97">
        <v>3460.6000000000004</v>
      </c>
      <c r="F98" s="97">
        <v>3932.7200000000003</v>
      </c>
      <c r="G98" s="97">
        <v>4050.22</v>
      </c>
      <c r="H98" s="97">
        <v>4388.74</v>
      </c>
      <c r="I98" s="97">
        <v>6439.9399999999987</v>
      </c>
      <c r="J98" s="97">
        <v>734.28</v>
      </c>
      <c r="K98" s="97">
        <v>4702.9049999999997</v>
      </c>
    </row>
    <row r="99" spans="2:13">
      <c r="B99" s="98">
        <v>45078</v>
      </c>
      <c r="C99" s="99">
        <v>4700.9500000000007</v>
      </c>
      <c r="D99" s="99">
        <v>2480.625</v>
      </c>
      <c r="E99" s="99">
        <v>3547.9250000000002</v>
      </c>
      <c r="F99" s="99">
        <v>3795.9999999999995</v>
      </c>
      <c r="G99" s="99">
        <v>3994.625</v>
      </c>
      <c r="H99" s="99">
        <v>4248</v>
      </c>
      <c r="I99" s="99">
        <v>6314.85</v>
      </c>
      <c r="J99" s="99">
        <v>707.42500000000007</v>
      </c>
      <c r="K99" s="99">
        <v>4588.3687499999996</v>
      </c>
    </row>
    <row r="100" spans="2:13">
      <c r="B100" s="96">
        <v>45108</v>
      </c>
      <c r="C100" s="97">
        <v>4596.5749999999998</v>
      </c>
      <c r="D100" s="97">
        <v>2343.65</v>
      </c>
      <c r="E100" s="97">
        <v>3464.3249999999998</v>
      </c>
      <c r="F100" s="97">
        <v>3779.2</v>
      </c>
      <c r="G100" s="97">
        <v>3986.6000000000004</v>
      </c>
      <c r="H100" s="97">
        <v>4147.5750000000007</v>
      </c>
      <c r="I100" s="97">
        <v>6291.9750000000004</v>
      </c>
      <c r="J100" s="97">
        <v>679.02500000000009</v>
      </c>
      <c r="K100" s="97">
        <v>4551.3374999999996</v>
      </c>
    </row>
    <row r="101" spans="2:13">
      <c r="B101" s="98">
        <v>45139</v>
      </c>
      <c r="C101" s="99">
        <v>4495.68</v>
      </c>
      <c r="D101" s="99">
        <v>2285.1</v>
      </c>
      <c r="E101" s="99">
        <v>3344.96</v>
      </c>
      <c r="F101" s="99">
        <v>3779.46</v>
      </c>
      <c r="G101" s="99">
        <v>4041.4800000000005</v>
      </c>
      <c r="H101" s="99">
        <v>4169.76</v>
      </c>
      <c r="I101" s="99">
        <v>6215.2999999999993</v>
      </c>
      <c r="J101" s="99">
        <v>654.96</v>
      </c>
      <c r="K101" s="99">
        <v>4551.5</v>
      </c>
    </row>
    <row r="102" spans="2:13">
      <c r="B102" s="96">
        <v>45170</v>
      </c>
      <c r="C102" s="97">
        <v>4446.1000000000004</v>
      </c>
      <c r="D102" s="97">
        <v>2319.3000000000002</v>
      </c>
      <c r="E102" s="97">
        <v>3311.58</v>
      </c>
      <c r="F102" s="97">
        <v>3778.8399999999997</v>
      </c>
      <c r="G102" s="97">
        <v>4051.94</v>
      </c>
      <c r="H102" s="97">
        <v>4136.7000000000007</v>
      </c>
      <c r="I102" s="97">
        <v>6237.0599999999995</v>
      </c>
      <c r="J102" s="97">
        <v>695.68</v>
      </c>
      <c r="K102" s="97">
        <v>4551.1350000000002</v>
      </c>
    </row>
    <row r="103" spans="2:13">
      <c r="B103" s="98">
        <v>45200</v>
      </c>
      <c r="C103" s="99">
        <v>4762</v>
      </c>
      <c r="D103" s="99">
        <v>2497</v>
      </c>
      <c r="E103" s="99">
        <v>3474.8199999999997</v>
      </c>
      <c r="F103" s="99">
        <v>3781.9799999999996</v>
      </c>
      <c r="G103" s="99">
        <v>4124.38</v>
      </c>
      <c r="H103" s="99">
        <v>4123.18</v>
      </c>
      <c r="I103" s="99">
        <v>6204.42</v>
      </c>
      <c r="J103" s="99">
        <v>762.78</v>
      </c>
      <c r="K103" s="99">
        <v>4558.49</v>
      </c>
    </row>
    <row r="104" spans="2:13">
      <c r="B104" s="96">
        <v>45231</v>
      </c>
      <c r="C104" s="97">
        <v>5196.4000000000015</v>
      </c>
      <c r="D104" s="97">
        <v>2601.8399999999997</v>
      </c>
      <c r="E104" s="97">
        <v>3636.8</v>
      </c>
      <c r="F104" s="97">
        <v>3615.7200000000003</v>
      </c>
      <c r="G104" s="97">
        <v>4188.8599999999997</v>
      </c>
      <c r="H104" s="97">
        <v>4172.3599999999997</v>
      </c>
      <c r="I104" s="97">
        <v>6065.4600000000009</v>
      </c>
      <c r="J104" s="97">
        <v>829.31999999999994</v>
      </c>
      <c r="K104" s="97">
        <v>4510.6000000000004</v>
      </c>
    </row>
    <row r="105" spans="2:13">
      <c r="B105" s="98">
        <v>45261</v>
      </c>
      <c r="C105" s="99">
        <v>5442.16</v>
      </c>
      <c r="D105" s="99">
        <v>2604.9399999999996</v>
      </c>
      <c r="E105" s="99">
        <v>3681.1000000000004</v>
      </c>
      <c r="F105" s="99">
        <v>3621.8600000000006</v>
      </c>
      <c r="G105" s="99">
        <v>4294.1000000000004</v>
      </c>
      <c r="H105" s="99">
        <v>4236.28</v>
      </c>
      <c r="I105" s="99">
        <v>6028.8799999999992</v>
      </c>
      <c r="J105" s="99">
        <v>839.71999999999991</v>
      </c>
      <c r="K105" s="99">
        <v>4545.2800000000007</v>
      </c>
    </row>
    <row r="106" spans="2:13">
      <c r="B106" s="96">
        <v>45292</v>
      </c>
      <c r="C106" s="97">
        <v>5424.22</v>
      </c>
      <c r="D106" s="97">
        <v>2527.6600000000003</v>
      </c>
      <c r="E106" s="97">
        <v>3651.12</v>
      </c>
      <c r="F106" s="97">
        <v>3570.46</v>
      </c>
      <c r="G106" s="97">
        <v>4298.88</v>
      </c>
      <c r="H106" s="97">
        <v>4287.34</v>
      </c>
      <c r="I106" s="97">
        <v>6049.2999999999993</v>
      </c>
      <c r="J106" s="97">
        <v>848.7199999999998</v>
      </c>
      <c r="K106" s="97">
        <v>4551.4949999999999</v>
      </c>
    </row>
    <row r="107" spans="2:13">
      <c r="B107" s="98">
        <v>45323</v>
      </c>
      <c r="C107" s="99">
        <v>5502.36</v>
      </c>
      <c r="D107" s="99">
        <v>2508.0400000000004</v>
      </c>
      <c r="E107" s="99">
        <v>3618.6000000000004</v>
      </c>
      <c r="F107" s="99">
        <v>3661.06</v>
      </c>
      <c r="G107" s="99">
        <v>4316.78</v>
      </c>
      <c r="H107" s="99">
        <v>4301.4800000000005</v>
      </c>
      <c r="I107" s="99">
        <v>5936.8600000000006</v>
      </c>
      <c r="J107" s="99">
        <v>828.68</v>
      </c>
      <c r="K107" s="99">
        <v>4554.0450000000001</v>
      </c>
    </row>
    <row r="108" spans="2:13">
      <c r="B108" s="96">
        <v>45352</v>
      </c>
      <c r="C108" s="127">
        <v>5632.12</v>
      </c>
      <c r="D108" s="127">
        <v>2448.84</v>
      </c>
      <c r="E108" s="127">
        <v>3574.6</v>
      </c>
      <c r="F108" s="127">
        <v>3880.1400000000003</v>
      </c>
      <c r="G108" s="127">
        <v>4371.2400000000007</v>
      </c>
      <c r="H108" s="127">
        <v>4357.4000000000005</v>
      </c>
      <c r="I108" s="127">
        <v>5881.9599999999991</v>
      </c>
      <c r="J108" s="127">
        <v>793.04</v>
      </c>
      <c r="K108" s="127">
        <v>4622.6850000000004</v>
      </c>
      <c r="M108" s="133"/>
    </row>
    <row r="109" spans="2:13">
      <c r="B109" s="126">
        <v>45383</v>
      </c>
      <c r="C109" s="128">
        <v>5739.8250000000007</v>
      </c>
      <c r="D109" s="129">
        <v>2398.8000000000002</v>
      </c>
      <c r="E109" s="128">
        <v>3612.0749999999998</v>
      </c>
      <c r="F109" s="130">
        <v>3910.3500000000004</v>
      </c>
      <c r="G109" s="131">
        <v>4330.625</v>
      </c>
      <c r="H109" s="132">
        <v>4360.5750000000007</v>
      </c>
      <c r="I109" s="130">
        <v>6017.625</v>
      </c>
      <c r="J109" s="131">
        <v>778.97499999999991</v>
      </c>
      <c r="K109" s="131">
        <v>4654.7937500000007</v>
      </c>
    </row>
    <row r="110" spans="2:13">
      <c r="B110" s="96">
        <v>45413</v>
      </c>
      <c r="C110" s="127">
        <v>5997.0999999999995</v>
      </c>
      <c r="D110" s="127">
        <v>2426.7199999999998</v>
      </c>
      <c r="E110" s="127">
        <v>3690.58</v>
      </c>
      <c r="F110" s="127">
        <v>3907.46</v>
      </c>
      <c r="G110" s="127">
        <v>4348.42</v>
      </c>
      <c r="H110" s="127">
        <v>4355.8999999999996</v>
      </c>
      <c r="I110" s="127">
        <v>5940.52</v>
      </c>
      <c r="J110" s="127">
        <v>774.5</v>
      </c>
      <c r="K110" s="127">
        <v>4638.0750000000007</v>
      </c>
    </row>
    <row r="111" spans="2:13">
      <c r="B111" s="126">
        <v>45444</v>
      </c>
      <c r="C111" s="128">
        <v>6369.625</v>
      </c>
      <c r="D111" s="129">
        <v>2444.0500000000002</v>
      </c>
      <c r="E111" s="128">
        <v>3804.2250000000004</v>
      </c>
      <c r="F111" s="130">
        <v>3879.8</v>
      </c>
      <c r="G111" s="131">
        <v>4289.8249999999998</v>
      </c>
      <c r="H111" s="132">
        <v>4317.7250000000004</v>
      </c>
      <c r="I111" s="130">
        <v>6015.7749999999996</v>
      </c>
      <c r="J111" s="131">
        <v>790.52500000000009</v>
      </c>
      <c r="K111" s="131">
        <v>4625.78125</v>
      </c>
    </row>
    <row r="112" spans="2:13">
      <c r="B112" s="96">
        <v>45474</v>
      </c>
      <c r="C112" s="127">
        <v>6566.0199999999995</v>
      </c>
      <c r="D112" s="127">
        <v>2380.1</v>
      </c>
      <c r="E112" s="127">
        <v>3815.4</v>
      </c>
      <c r="F112" s="127">
        <v>3889.3600000000006</v>
      </c>
      <c r="G112" s="127">
        <v>4329.72</v>
      </c>
      <c r="H112" s="127">
        <v>4372.5600000000004</v>
      </c>
      <c r="I112" s="127">
        <v>5808.98</v>
      </c>
      <c r="J112" s="127">
        <v>797.7</v>
      </c>
      <c r="K112" s="127">
        <v>4600.1550000000007</v>
      </c>
    </row>
    <row r="113" spans="2:11">
      <c r="B113" s="126">
        <v>45505</v>
      </c>
      <c r="C113" s="128">
        <v>6978.7999999999993</v>
      </c>
      <c r="D113" s="129">
        <v>2444.1</v>
      </c>
      <c r="E113" s="128">
        <v>3960.2</v>
      </c>
      <c r="F113" s="130">
        <v>3902.98</v>
      </c>
      <c r="G113" s="131">
        <v>4403.32</v>
      </c>
      <c r="H113" s="132">
        <v>4392.3599999999997</v>
      </c>
      <c r="I113" s="130">
        <v>5965.5800000000008</v>
      </c>
      <c r="J113" s="131">
        <v>823.52</v>
      </c>
      <c r="K113" s="131">
        <v>4666.0600000000004</v>
      </c>
    </row>
    <row r="114" spans="2:11">
      <c r="B114" s="96">
        <v>45536</v>
      </c>
      <c r="C114" s="136">
        <v>7616.7000000000007</v>
      </c>
      <c r="D114" s="138">
        <v>2558.85</v>
      </c>
      <c r="E114" s="138">
        <v>4285.7749999999996</v>
      </c>
      <c r="F114" s="137">
        <v>3955.7000000000007</v>
      </c>
      <c r="G114" s="139">
        <v>4527.9750000000004</v>
      </c>
      <c r="H114" s="136">
        <v>4494.5</v>
      </c>
      <c r="I114" s="138">
        <v>6009.1249999999991</v>
      </c>
      <c r="J114" s="139">
        <v>929.87500000000011</v>
      </c>
      <c r="K114" s="138">
        <v>4746.8249999999998</v>
      </c>
    </row>
    <row r="115" spans="2:11">
      <c r="B115" s="126">
        <v>45566</v>
      </c>
      <c r="C115" s="128">
        <v>7767.82</v>
      </c>
      <c r="D115" s="129">
        <v>2503</v>
      </c>
      <c r="E115" s="128">
        <v>4161.38</v>
      </c>
      <c r="F115" s="130">
        <v>4164.0999999999995</v>
      </c>
      <c r="G115" s="131">
        <v>4733.68</v>
      </c>
      <c r="H115" s="132">
        <v>4661.12</v>
      </c>
      <c r="I115" s="130">
        <v>6100.54</v>
      </c>
      <c r="J115" s="131">
        <v>911.1400000000001</v>
      </c>
      <c r="K115" s="131">
        <v>4914.8599999999997</v>
      </c>
    </row>
    <row r="116" spans="2:11">
      <c r="B116" s="96">
        <v>45597</v>
      </c>
      <c r="C116" s="127">
        <v>7730.1</v>
      </c>
      <c r="D116" s="127">
        <v>2565.5</v>
      </c>
      <c r="E116" s="127">
        <v>4261.26</v>
      </c>
      <c r="F116" s="127">
        <v>4268.24</v>
      </c>
      <c r="G116" s="127">
        <v>4914.3200000000006</v>
      </c>
      <c r="H116" s="127">
        <v>4804.16</v>
      </c>
      <c r="I116" s="127">
        <v>6090.74</v>
      </c>
      <c r="J116" s="127">
        <v>942.44</v>
      </c>
      <c r="K116" s="127">
        <v>5019.3649999999998</v>
      </c>
    </row>
    <row r="117" spans="2:11">
      <c r="B117" s="126">
        <v>45627</v>
      </c>
      <c r="C117" s="128">
        <v>7694.9749999999995</v>
      </c>
      <c r="D117" s="129">
        <v>2571.5500000000002</v>
      </c>
      <c r="E117" s="128">
        <v>4340.9500000000007</v>
      </c>
      <c r="F117" s="130">
        <v>4472.0249999999996</v>
      </c>
      <c r="G117" s="131">
        <v>4972.4750000000004</v>
      </c>
      <c r="H117" s="132">
        <v>4994.5749999999998</v>
      </c>
      <c r="I117" s="130">
        <v>6106.7999999999993</v>
      </c>
      <c r="J117" s="131">
        <v>967.90000000000009</v>
      </c>
      <c r="K117" s="131">
        <v>5136.46875</v>
      </c>
    </row>
    <row r="118" spans="2:11">
      <c r="B118" s="96">
        <v>45658</v>
      </c>
      <c r="C118" s="136">
        <v>7417.3</v>
      </c>
      <c r="D118" s="138">
        <v>2558.38</v>
      </c>
      <c r="E118" s="138">
        <v>4341.9599999999991</v>
      </c>
      <c r="F118" s="137">
        <v>4766.42</v>
      </c>
      <c r="G118" s="139">
        <v>4880.16</v>
      </c>
      <c r="H118" s="136">
        <v>4987.3999999999996</v>
      </c>
      <c r="I118" s="138">
        <v>6103.1</v>
      </c>
      <c r="J118" s="139">
        <v>984.22</v>
      </c>
      <c r="K118" s="138">
        <v>5184.2700000000004</v>
      </c>
    </row>
    <row r="119" spans="2:11">
      <c r="B119" s="126">
        <v>45689</v>
      </c>
      <c r="C119" s="128">
        <v>7213.8250000000007</v>
      </c>
      <c r="D119" s="129">
        <v>2544.8249999999998</v>
      </c>
      <c r="E119" s="128">
        <v>4348.4500000000007</v>
      </c>
      <c r="F119" s="130">
        <v>4917.5749999999998</v>
      </c>
      <c r="G119" s="131">
        <v>4885.3500000000004</v>
      </c>
      <c r="H119" s="132">
        <v>4939.8750000000009</v>
      </c>
      <c r="I119" s="130">
        <v>6254.15</v>
      </c>
      <c r="J119" s="131">
        <v>1021.8750000000001</v>
      </c>
      <c r="K119" s="131">
        <v>5249.2374999999993</v>
      </c>
    </row>
    <row r="120" spans="2:11">
      <c r="B120" s="96">
        <v>45717</v>
      </c>
      <c r="C120" s="127">
        <v>7368.7750000000005</v>
      </c>
      <c r="D120" s="127">
        <v>2500.85</v>
      </c>
      <c r="E120" s="127">
        <v>4365.7250000000004</v>
      </c>
      <c r="F120" s="127">
        <v>4709.5749999999998</v>
      </c>
      <c r="G120" s="127">
        <v>4872.1749999999993</v>
      </c>
      <c r="H120" s="127">
        <v>4905.55</v>
      </c>
      <c r="I120" s="127">
        <v>6148.0499999999993</v>
      </c>
      <c r="J120" s="127">
        <v>1025.875</v>
      </c>
      <c r="K120" s="127">
        <v>5158.8374999999996</v>
      </c>
    </row>
    <row r="121" spans="2:11">
      <c r="B121" s="126">
        <v>45748</v>
      </c>
      <c r="C121" s="128">
        <v>7369.6599999999989</v>
      </c>
      <c r="D121" s="129">
        <v>2451.46</v>
      </c>
      <c r="E121" s="128">
        <v>4361.74</v>
      </c>
      <c r="F121" s="130">
        <v>4606.46</v>
      </c>
      <c r="G121" s="131">
        <v>4870.66</v>
      </c>
      <c r="H121" s="132">
        <v>4910.7</v>
      </c>
      <c r="I121" s="130">
        <v>6301.92</v>
      </c>
      <c r="J121" s="131">
        <v>1018.28</v>
      </c>
      <c r="K121" s="131">
        <v>5172.4349999999995</v>
      </c>
    </row>
    <row r="122" spans="2:11">
      <c r="B122" s="96">
        <v>45778</v>
      </c>
      <c r="C122" s="136">
        <v>7302.94</v>
      </c>
      <c r="D122" s="138">
        <v>2442.1</v>
      </c>
      <c r="E122" s="138">
        <v>4361.42</v>
      </c>
      <c r="F122" s="137">
        <v>4610.46</v>
      </c>
      <c r="G122" s="139">
        <v>4885.2999999999993</v>
      </c>
      <c r="H122" s="136">
        <v>4894.18</v>
      </c>
      <c r="I122" s="138">
        <v>6237.6399999999994</v>
      </c>
      <c r="J122" s="139">
        <v>986.52000000000021</v>
      </c>
      <c r="K122" s="138">
        <v>5156.8949999999995</v>
      </c>
    </row>
    <row r="123" spans="2:11">
      <c r="B123" s="126">
        <v>45809</v>
      </c>
      <c r="C123" s="128">
        <v>7379.8250000000007</v>
      </c>
      <c r="D123" s="129">
        <v>2429.4</v>
      </c>
      <c r="E123" s="128">
        <v>4348.4749999999995</v>
      </c>
      <c r="F123" s="130">
        <v>4631.9750000000004</v>
      </c>
      <c r="G123" s="131">
        <v>4860.4250000000002</v>
      </c>
      <c r="H123" s="132">
        <v>4974.0999999999995</v>
      </c>
      <c r="I123" s="130">
        <v>6307.65</v>
      </c>
      <c r="J123" s="131">
        <v>971.85</v>
      </c>
      <c r="K123" s="131">
        <v>5193.5375000000004</v>
      </c>
    </row>
    <row r="124" spans="2:11">
      <c r="B124" s="96">
        <v>45839</v>
      </c>
      <c r="C124" s="136">
        <v>7282.1399999999994</v>
      </c>
      <c r="D124" s="138">
        <v>2391.62</v>
      </c>
      <c r="E124" s="138">
        <v>4283.46</v>
      </c>
      <c r="F124" s="137">
        <v>4593.0999999999995</v>
      </c>
      <c r="G124" s="139">
        <v>4786.0199999999995</v>
      </c>
      <c r="H124" s="136">
        <v>4929.96</v>
      </c>
      <c r="I124" s="138">
        <v>6287.84</v>
      </c>
      <c r="J124" s="139">
        <v>941.48</v>
      </c>
      <c r="K124" s="138">
        <v>5149.2299999999996</v>
      </c>
    </row>
    <row r="125" spans="2:11">
      <c r="B125" s="126">
        <v>45870</v>
      </c>
      <c r="C125" s="128">
        <v>7128.68</v>
      </c>
      <c r="D125" s="129">
        <v>2402.2199999999998</v>
      </c>
      <c r="E125" s="128">
        <v>4197.22</v>
      </c>
      <c r="F125" s="130">
        <v>4519.88</v>
      </c>
      <c r="G125" s="131">
        <v>4825.74</v>
      </c>
      <c r="H125" s="132">
        <v>4922.8599999999997</v>
      </c>
      <c r="I125" s="130">
        <v>6388.82</v>
      </c>
      <c r="J125" s="131">
        <v>973.02</v>
      </c>
      <c r="K125" s="131">
        <v>5164.3249999999998</v>
      </c>
    </row>
    <row r="126" spans="2:11">
      <c r="B126" s="96">
        <v>45901</v>
      </c>
      <c r="C126" s="136">
        <v>6336.9250000000002</v>
      </c>
      <c r="D126" s="138">
        <v>2302.8000000000002</v>
      </c>
      <c r="E126" s="138">
        <v>4037.3</v>
      </c>
      <c r="F126" s="137">
        <v>4451.1499999999996</v>
      </c>
      <c r="G126" s="139">
        <v>4687.5</v>
      </c>
      <c r="H126" s="136">
        <v>4877.2000000000007</v>
      </c>
      <c r="I126" s="138">
        <v>6374.55</v>
      </c>
      <c r="J126" s="139">
        <v>971.67500000000007</v>
      </c>
      <c r="K126" s="138">
        <v>5097.6000000000004</v>
      </c>
    </row>
    <row r="127" spans="2:11">
      <c r="B127" s="126">
        <v>45931</v>
      </c>
      <c r="C127" s="128">
        <v>5846.0249999999996</v>
      </c>
      <c r="D127" s="129">
        <v>2196.125</v>
      </c>
      <c r="E127" s="128">
        <v>3671.125</v>
      </c>
      <c r="F127" s="130">
        <v>4412.3500000000004</v>
      </c>
      <c r="G127" s="131">
        <v>4585.6000000000004</v>
      </c>
      <c r="H127" s="132">
        <v>4740.95</v>
      </c>
      <c r="I127" s="130">
        <v>6319.2500000000009</v>
      </c>
      <c r="J127" s="131">
        <v>1003.6500000000001</v>
      </c>
      <c r="K127" s="131">
        <v>5014.5375000000004</v>
      </c>
    </row>
    <row r="128" spans="2:11">
      <c r="B128" s="96">
        <v>45962</v>
      </c>
      <c r="C128" s="136">
        <v>5410.2500000000009</v>
      </c>
      <c r="D128" s="138">
        <v>2124.4499999999998</v>
      </c>
      <c r="E128" s="138">
        <v>3352.6250000000005</v>
      </c>
      <c r="F128" s="137">
        <v>4325.6000000000004</v>
      </c>
      <c r="G128" s="139">
        <v>4047.8999999999996</v>
      </c>
      <c r="H128" s="136">
        <v>4485.7000000000007</v>
      </c>
      <c r="I128" s="138">
        <v>6264.0499999999993</v>
      </c>
      <c r="J128" s="139">
        <v>1028.7750000000001</v>
      </c>
      <c r="K128" s="138">
        <v>4780.8125</v>
      </c>
    </row>
    <row r="129" spans="2:11">
      <c r="B129" s="126">
        <v>45992</v>
      </c>
      <c r="C129" s="128">
        <v>4521.0999999999995</v>
      </c>
      <c r="D129" s="129">
        <v>2037.02</v>
      </c>
      <c r="E129" s="128">
        <v>3078.48</v>
      </c>
      <c r="F129" s="130">
        <v>4066.4800000000005</v>
      </c>
      <c r="G129" s="131">
        <v>3818.46</v>
      </c>
      <c r="H129" s="132">
        <v>4240.5999999999995</v>
      </c>
      <c r="I129" s="130">
        <v>5976</v>
      </c>
      <c r="J129" s="131">
        <v>1065.3400000000001</v>
      </c>
      <c r="K129" s="131">
        <v>4525.3850000000002</v>
      </c>
    </row>
    <row r="130" spans="2:11">
      <c r="B130" s="96">
        <v>46023</v>
      </c>
      <c r="C130" s="136">
        <v>4243.0200000000004</v>
      </c>
      <c r="D130" s="138">
        <v>2099.88</v>
      </c>
      <c r="E130" s="138">
        <v>3079.2200000000003</v>
      </c>
      <c r="F130" s="137">
        <v>3670.9800000000005</v>
      </c>
      <c r="G130" s="139">
        <v>3751.8</v>
      </c>
      <c r="H130" s="136">
        <v>4121.24</v>
      </c>
      <c r="I130" s="138">
        <v>5684.44</v>
      </c>
      <c r="J130" s="139">
        <v>1074.52</v>
      </c>
      <c r="K130" s="138">
        <v>4307.1149999999998</v>
      </c>
    </row>
    <row r="131" spans="2:11">
      <c r="B131" s="126">
        <v>46054</v>
      </c>
      <c r="C131" s="128">
        <v>4176.3</v>
      </c>
      <c r="D131" s="129">
        <v>2314.1</v>
      </c>
      <c r="E131" s="128">
        <v>3158.5</v>
      </c>
      <c r="F131" s="130">
        <v>3347.0249999999996</v>
      </c>
      <c r="G131" s="131">
        <v>3683.0749999999998</v>
      </c>
      <c r="H131" s="132">
        <v>3897.4</v>
      </c>
      <c r="I131" s="130">
        <v>5667.0749999999998</v>
      </c>
      <c r="J131" s="131">
        <v>1125.05</v>
      </c>
      <c r="K131" s="131">
        <v>4148.6437500000002</v>
      </c>
    </row>
    <row r="132" spans="2:11">
      <c r="B132" s="96">
        <v>46082</v>
      </c>
      <c r="C132" s="136">
        <v>4358.1499999999996</v>
      </c>
      <c r="D132" s="138">
        <v>2534.4499999999998</v>
      </c>
      <c r="E132" s="138">
        <v>3387.95</v>
      </c>
      <c r="F132" s="137">
        <v>3281.5499999999997</v>
      </c>
      <c r="G132" s="139">
        <v>3666.1750000000002</v>
      </c>
      <c r="H132" s="136">
        <v>3850</v>
      </c>
      <c r="I132" s="138">
        <v>5588.3249999999998</v>
      </c>
      <c r="J132" s="139">
        <v>1250.0250000000001</v>
      </c>
      <c r="K132" s="138">
        <v>4096.5124999999998</v>
      </c>
    </row>
    <row r="133" spans="2:11">
      <c r="B133" s="126">
        <v>46113</v>
      </c>
      <c r="C133" s="128">
        <v>4174.8599999999997</v>
      </c>
      <c r="D133" s="129">
        <v>2617.7800000000007</v>
      </c>
      <c r="E133" s="128">
        <v>3373.2400000000002</v>
      </c>
      <c r="F133" s="130">
        <v>3146.2200000000003</v>
      </c>
      <c r="G133" s="131">
        <v>3743.88</v>
      </c>
      <c r="H133" s="132">
        <v>3888.46</v>
      </c>
      <c r="I133" s="130">
        <v>5700.22</v>
      </c>
      <c r="J133" s="131">
        <v>1454.14</v>
      </c>
      <c r="K133" s="131">
        <v>4119.6950000000006</v>
      </c>
    </row>
    <row r="134" spans="2:11">
      <c r="B134" s="96">
        <v>46143</v>
      </c>
      <c r="C134" s="136">
        <v>3966.3999999999996</v>
      </c>
      <c r="D134" s="138">
        <v>2779.88</v>
      </c>
      <c r="E134" s="138">
        <v>3339.34</v>
      </c>
      <c r="F134" s="137">
        <v>3154</v>
      </c>
      <c r="G134" s="139">
        <v>3731</v>
      </c>
      <c r="H134" s="136">
        <v>3842.66</v>
      </c>
      <c r="I134" s="138">
        <v>5616.8599999999988</v>
      </c>
      <c r="J134" s="139">
        <v>1430.0600000000004</v>
      </c>
      <c r="K134" s="138">
        <v>4086.1299999999997</v>
      </c>
    </row>
    <row r="135" spans="2:11">
      <c r="C135" s="51"/>
      <c r="D135" s="51"/>
      <c r="E135" s="51"/>
    </row>
    <row r="136" spans="2:11">
      <c r="C136" s="51"/>
      <c r="D136" s="51"/>
      <c r="E136" s="51"/>
    </row>
    <row r="137" spans="2:11">
      <c r="C137" s="51"/>
      <c r="D137" s="51"/>
      <c r="E137" s="51"/>
    </row>
    <row r="138" spans="2:11">
      <c r="C138" s="51"/>
      <c r="D138" s="51"/>
      <c r="E138" s="51"/>
    </row>
    <row r="139" spans="2:11">
      <c r="C139" s="51"/>
      <c r="D139" s="51"/>
      <c r="E139" s="51"/>
    </row>
    <row r="140" spans="2:11">
      <c r="C140" s="51"/>
      <c r="D140" s="51"/>
      <c r="E140" s="51"/>
    </row>
    <row r="141" spans="2:11">
      <c r="C141" s="51"/>
      <c r="D141" s="51"/>
      <c r="E141" s="51"/>
    </row>
    <row r="142" spans="2:11">
      <c r="C142" s="51"/>
      <c r="D142" s="51"/>
      <c r="E142" s="51"/>
    </row>
    <row r="143" spans="2:11">
      <c r="C143" s="51"/>
      <c r="D143" s="51"/>
      <c r="E143" s="51"/>
    </row>
    <row r="144" spans="2:11">
      <c r="C144" s="51"/>
      <c r="D144" s="51"/>
      <c r="E144" s="51"/>
    </row>
    <row r="145" spans="3:5">
      <c r="C145" s="51"/>
      <c r="D145" s="51"/>
      <c r="E145" s="51"/>
    </row>
    <row r="146" spans="3:5">
      <c r="C146" s="51"/>
      <c r="D146" s="51"/>
      <c r="E146" s="51"/>
    </row>
    <row r="147" spans="3:5">
      <c r="C147" s="51"/>
      <c r="D147" s="51"/>
      <c r="E147" s="51"/>
    </row>
    <row r="148" spans="3:5">
      <c r="C148" s="51"/>
      <c r="D148" s="51"/>
      <c r="E148" s="51"/>
    </row>
    <row r="149" spans="3:5">
      <c r="C149" s="51"/>
      <c r="D149" s="51"/>
      <c r="E149" s="51"/>
    </row>
    <row r="150" spans="3:5">
      <c r="C150" s="51"/>
      <c r="D150" s="51"/>
      <c r="E150" s="51"/>
    </row>
    <row r="151" spans="3:5">
      <c r="C151" s="51"/>
      <c r="D151" s="51"/>
      <c r="E151" s="51"/>
    </row>
    <row r="152" spans="3:5">
      <c r="C152" s="51"/>
      <c r="D152" s="51"/>
      <c r="E152" s="51"/>
    </row>
    <row r="153" spans="3:5">
      <c r="C153" s="51"/>
      <c r="D153" s="51"/>
      <c r="E153" s="51"/>
    </row>
    <row r="154" spans="3:5">
      <c r="C154" s="51"/>
      <c r="D154" s="51"/>
      <c r="E154" s="51"/>
    </row>
    <row r="155" spans="3:5">
      <c r="C155" s="51"/>
      <c r="D155" s="51"/>
      <c r="E155" s="51"/>
    </row>
    <row r="156" spans="3:5">
      <c r="C156" s="51"/>
      <c r="D156" s="51"/>
      <c r="E156" s="51"/>
    </row>
    <row r="157" spans="3:5">
      <c r="C157" s="51"/>
      <c r="D157" s="51"/>
      <c r="E157" s="51"/>
    </row>
    <row r="158" spans="3:5">
      <c r="C158" s="51"/>
      <c r="D158" s="51"/>
      <c r="E158" s="51"/>
    </row>
    <row r="159" spans="3:5">
      <c r="C159" s="51"/>
      <c r="D159" s="51"/>
      <c r="E159" s="51"/>
    </row>
    <row r="160" spans="3:5">
      <c r="C160" s="51"/>
      <c r="D160" s="51"/>
      <c r="E160" s="51"/>
    </row>
    <row r="161" spans="3:5">
      <c r="C161" s="51"/>
      <c r="D161" s="51"/>
      <c r="E161" s="51"/>
    </row>
    <row r="162" spans="3:5">
      <c r="C162" s="51"/>
      <c r="D162" s="51"/>
      <c r="E162" s="51"/>
    </row>
    <row r="163" spans="3:5">
      <c r="C163" s="51"/>
      <c r="D163" s="51"/>
      <c r="E163" s="51"/>
    </row>
    <row r="164" spans="3:5">
      <c r="C164" s="51"/>
      <c r="D164" s="51"/>
      <c r="E164" s="51"/>
    </row>
    <row r="165" spans="3:5">
      <c r="C165" s="51"/>
      <c r="D165" s="51"/>
      <c r="E165" s="51"/>
    </row>
    <row r="166" spans="3:5">
      <c r="C166" s="51"/>
      <c r="D166" s="51"/>
      <c r="E166" s="51"/>
    </row>
    <row r="167" spans="3:5">
      <c r="C167" s="51"/>
      <c r="D167" s="51"/>
      <c r="E167" s="51"/>
    </row>
    <row r="168" spans="3:5">
      <c r="C168" s="51"/>
      <c r="D168" s="51"/>
      <c r="E168" s="51"/>
    </row>
    <row r="169" spans="3:5">
      <c r="C169" s="51"/>
      <c r="D169" s="51"/>
      <c r="E169" s="51"/>
    </row>
    <row r="170" spans="3:5">
      <c r="C170" s="51"/>
      <c r="D170" s="51"/>
      <c r="E170" s="51"/>
    </row>
    <row r="171" spans="3:5">
      <c r="C171" s="51"/>
      <c r="D171" s="51"/>
      <c r="E171" s="51"/>
    </row>
    <row r="172" spans="3:5">
      <c r="C172" s="51"/>
      <c r="D172" s="51"/>
      <c r="E172" s="51"/>
    </row>
    <row r="173" spans="3:5">
      <c r="C173" s="51"/>
      <c r="D173" s="51"/>
      <c r="E173" s="51"/>
    </row>
    <row r="174" spans="3:5">
      <c r="C174" s="51"/>
      <c r="D174" s="51"/>
      <c r="E174" s="51"/>
    </row>
    <row r="175" spans="3:5">
      <c r="C175" s="51"/>
      <c r="D175" s="51"/>
      <c r="E175" s="51"/>
    </row>
    <row r="176" spans="3:5">
      <c r="C176" s="51"/>
      <c r="D176" s="51"/>
      <c r="E176" s="51"/>
    </row>
    <row r="177" spans="3:5">
      <c r="C177" s="51"/>
      <c r="D177" s="51"/>
      <c r="E177" s="51"/>
    </row>
    <row r="178" spans="3:5">
      <c r="C178" s="51"/>
      <c r="D178" s="51"/>
      <c r="E178" s="51"/>
    </row>
    <row r="179" spans="3:5">
      <c r="C179" s="51"/>
      <c r="D179" s="51"/>
      <c r="E179" s="51"/>
    </row>
    <row r="180" spans="3:5">
      <c r="C180" s="51"/>
      <c r="D180" s="51"/>
      <c r="E180" s="51"/>
    </row>
    <row r="181" spans="3:5">
      <c r="C181" s="51"/>
      <c r="D181" s="51"/>
      <c r="E181" s="51"/>
    </row>
    <row r="182" spans="3:5">
      <c r="C182" s="51"/>
      <c r="D182" s="51"/>
      <c r="E182" s="51"/>
    </row>
    <row r="183" spans="3:5">
      <c r="C183" s="51"/>
      <c r="D183" s="51"/>
      <c r="E183" s="51"/>
    </row>
    <row r="184" spans="3:5">
      <c r="C184" s="51"/>
      <c r="D184" s="51"/>
      <c r="E184" s="51"/>
    </row>
    <row r="185" spans="3:5">
      <c r="C185" s="51"/>
      <c r="D185" s="51"/>
      <c r="E185" s="51"/>
    </row>
    <row r="186" spans="3:5">
      <c r="C186" s="51"/>
      <c r="D186" s="51"/>
      <c r="E186" s="51"/>
    </row>
    <row r="187" spans="3:5">
      <c r="C187" s="51"/>
      <c r="D187" s="51"/>
      <c r="E187" s="51"/>
    </row>
    <row r="188" spans="3:5">
      <c r="C188" s="51"/>
      <c r="D188" s="51"/>
      <c r="E188" s="51"/>
    </row>
    <row r="189" spans="3:5">
      <c r="C189" s="51"/>
      <c r="D189" s="51"/>
      <c r="E189" s="51"/>
    </row>
    <row r="190" spans="3:5">
      <c r="C190" s="51"/>
      <c r="D190" s="51"/>
      <c r="E190" s="51"/>
    </row>
    <row r="191" spans="3:5">
      <c r="C191" s="51"/>
      <c r="D191" s="51"/>
      <c r="E191" s="51"/>
    </row>
    <row r="192" spans="3:5">
      <c r="C192" s="51"/>
      <c r="D192" s="51"/>
      <c r="E192" s="51"/>
    </row>
    <row r="193" spans="3:5">
      <c r="C193" s="51"/>
      <c r="D193" s="51"/>
      <c r="E193" s="51"/>
    </row>
    <row r="194" spans="3:5">
      <c r="C194" s="51"/>
      <c r="D194" s="51"/>
      <c r="E194" s="51"/>
    </row>
    <row r="195" spans="3:5">
      <c r="C195" s="51"/>
      <c r="D195" s="51"/>
      <c r="E195" s="51"/>
    </row>
    <row r="196" spans="3:5">
      <c r="C196" s="51"/>
      <c r="D196" s="51"/>
      <c r="E196" s="51"/>
    </row>
    <row r="197" spans="3:5">
      <c r="C197" s="51"/>
      <c r="D197" s="51"/>
      <c r="E197" s="51"/>
    </row>
    <row r="198" spans="3:5">
      <c r="C198" s="51"/>
      <c r="D198" s="51"/>
      <c r="E198" s="51"/>
    </row>
    <row r="199" spans="3:5">
      <c r="C199" s="51"/>
      <c r="D199" s="51"/>
      <c r="E199" s="51"/>
    </row>
    <row r="200" spans="3:5">
      <c r="C200" s="51"/>
      <c r="D200" s="51"/>
      <c r="E200" s="51"/>
    </row>
    <row r="201" spans="3:5">
      <c r="C201" s="51"/>
      <c r="D201" s="51"/>
      <c r="E201" s="51"/>
    </row>
    <row r="202" spans="3:5">
      <c r="C202" s="51"/>
      <c r="D202" s="51"/>
      <c r="E202" s="51"/>
    </row>
    <row r="203" spans="3:5">
      <c r="C203" s="51"/>
      <c r="D203" s="51"/>
      <c r="E203" s="51"/>
    </row>
    <row r="204" spans="3:5">
      <c r="C204" s="51"/>
      <c r="D204" s="51"/>
      <c r="E204" s="51"/>
    </row>
  </sheetData>
  <mergeCells count="2">
    <mergeCell ref="B8:B9"/>
    <mergeCell ref="C8:K8"/>
  </mergeCells>
  <pageMargins left="0.7" right="0.7" top="0.75" bottom="0.75" header="0.3" footer="0.3"/>
  <pageSetup paperSize="9" orientation="portrait" r:id="rId1"/>
  <headerFooter>
    <oddHeader>&amp;C&amp;"Aptos"&amp;12&amp;K000000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E948"/>
  <sheetViews>
    <sheetView zoomScale="60" zoomScaleNormal="60" workbookViewId="0">
      <pane xSplit="1" ySplit="3" topLeftCell="D111" activePane="bottomRight" state="frozen"/>
      <selection pane="topRight" activeCell="B1" sqref="B1"/>
      <selection pane="bottomLeft" activeCell="A4" sqref="A4"/>
      <selection pane="bottomRight" activeCell="O130" sqref="O130:S130"/>
    </sheetView>
  </sheetViews>
  <sheetFormatPr defaultRowHeight="14.5"/>
  <cols>
    <col min="1" max="1" width="26.08984375" customWidth="1"/>
    <col min="2" max="2" width="13.26953125" style="1" customWidth="1"/>
    <col min="3" max="3" width="13.36328125" customWidth="1"/>
    <col min="4" max="4" width="12.81640625" customWidth="1"/>
    <col min="5" max="5" width="12.7265625" customWidth="1"/>
    <col min="6" max="6" width="12.453125" customWidth="1"/>
    <col min="7" max="7" width="12.81640625" customWidth="1"/>
    <col min="8" max="8" width="11.453125" customWidth="1"/>
    <col min="9" max="9" width="9.453125" customWidth="1"/>
    <col min="10" max="10" width="13.54296875" customWidth="1"/>
    <col min="12" max="12" width="15.453125" customWidth="1"/>
    <col min="16" max="16" width="10" bestFit="1" customWidth="1"/>
    <col min="18" max="18" width="10.7265625" bestFit="1" customWidth="1"/>
    <col min="19" max="19" width="10" bestFit="1" customWidth="1"/>
    <col min="23" max="23" width="40.26953125" customWidth="1"/>
  </cols>
  <sheetData>
    <row r="1" spans="1:23" ht="72.75" customHeight="1">
      <c r="A1" t="s">
        <v>77</v>
      </c>
      <c r="B1" s="40" t="s">
        <v>18</v>
      </c>
      <c r="G1" s="109" t="s">
        <v>19</v>
      </c>
      <c r="M1" s="106" t="s">
        <v>68</v>
      </c>
      <c r="T1" s="109" t="s">
        <v>79</v>
      </c>
      <c r="W1" s="113" t="s">
        <v>78</v>
      </c>
    </row>
    <row r="2" spans="1:23">
      <c r="A2" s="1" t="s">
        <v>5</v>
      </c>
      <c r="B2" s="144" t="s">
        <v>6</v>
      </c>
      <c r="C2" s="144"/>
      <c r="D2" s="144"/>
      <c r="E2" s="144"/>
      <c r="F2" s="144"/>
      <c r="G2" s="144"/>
      <c r="K2" s="1" t="s">
        <v>11</v>
      </c>
      <c r="L2" s="144" t="s">
        <v>7</v>
      </c>
      <c r="M2" s="144"/>
      <c r="N2" s="144"/>
      <c r="O2" s="144"/>
      <c r="P2" s="144"/>
      <c r="Q2" s="144"/>
      <c r="R2" s="27"/>
    </row>
    <row r="3" spans="1:23">
      <c r="A3" t="s">
        <v>17</v>
      </c>
      <c r="B3" s="1" t="s">
        <v>1</v>
      </c>
      <c r="C3" t="s">
        <v>0</v>
      </c>
      <c r="D3" t="s">
        <v>2</v>
      </c>
      <c r="E3" t="s">
        <v>3</v>
      </c>
      <c r="F3" t="s">
        <v>8</v>
      </c>
      <c r="G3" t="s">
        <v>10</v>
      </c>
      <c r="H3" t="s">
        <v>9</v>
      </c>
      <c r="I3" t="s">
        <v>4</v>
      </c>
      <c r="L3" s="1" t="s">
        <v>1</v>
      </c>
      <c r="M3" t="s">
        <v>0</v>
      </c>
      <c r="N3" t="s">
        <v>2</v>
      </c>
      <c r="O3" t="s">
        <v>3</v>
      </c>
      <c r="P3" t="s">
        <v>8</v>
      </c>
      <c r="Q3" t="s">
        <v>10</v>
      </c>
      <c r="R3" t="s">
        <v>9</v>
      </c>
      <c r="S3" t="s">
        <v>4</v>
      </c>
      <c r="T3" s="18" t="s">
        <v>14</v>
      </c>
    </row>
    <row r="4" spans="1:23">
      <c r="A4" s="1">
        <v>42372</v>
      </c>
      <c r="B4" s="30">
        <v>298.2</v>
      </c>
      <c r="C4" s="30">
        <v>171.93</v>
      </c>
      <c r="D4" s="30">
        <v>226.62</v>
      </c>
      <c r="E4" s="30">
        <v>261.91000000000003</v>
      </c>
      <c r="F4" s="30">
        <v>252.98</v>
      </c>
      <c r="G4" s="30">
        <v>253.16</v>
      </c>
      <c r="H4" s="30">
        <v>383.53</v>
      </c>
      <c r="I4" s="30">
        <v>59</v>
      </c>
      <c r="K4" s="2">
        <v>42370</v>
      </c>
      <c r="L4" s="29">
        <f>AVERAGE(B4:B7)*10</f>
        <v>2907.5</v>
      </c>
      <c r="M4" s="29">
        <f t="shared" ref="M4:O4" si="0">AVERAGE(C4:C7)*10</f>
        <v>1694.05</v>
      </c>
      <c r="N4" s="29">
        <f t="shared" si="0"/>
        <v>2206</v>
      </c>
      <c r="O4" s="29">
        <f t="shared" si="0"/>
        <v>2602.1000000000004</v>
      </c>
      <c r="P4" s="29">
        <f>AVERAGE(F4:F7)*10</f>
        <v>2494.7750000000001</v>
      </c>
      <c r="Q4" s="29">
        <f>AVERAGE(G4:G7)*10</f>
        <v>2498.9</v>
      </c>
      <c r="R4" s="29">
        <f>AVERAGE(H4:H7)*10</f>
        <v>4333.1750000000002</v>
      </c>
      <c r="S4" s="29">
        <f>AVERAGE(I4:I7)*10</f>
        <v>558.29999999999995</v>
      </c>
      <c r="T4" s="36">
        <f t="shared" ref="T4:T35" si="1">AVERAGE(O4:R4)</f>
        <v>2982.2375000000002</v>
      </c>
    </row>
    <row r="5" spans="1:23">
      <c r="A5" s="1">
        <v>42379</v>
      </c>
      <c r="B5" s="30">
        <v>287.60000000000002</v>
      </c>
      <c r="C5" s="30">
        <v>167.49</v>
      </c>
      <c r="D5" s="30">
        <v>220.39</v>
      </c>
      <c r="E5" s="30">
        <v>259.73</v>
      </c>
      <c r="F5" s="30">
        <v>254.57</v>
      </c>
      <c r="G5" s="30">
        <v>253.06</v>
      </c>
      <c r="H5" s="30">
        <v>445.24</v>
      </c>
      <c r="I5" s="30">
        <v>55.42</v>
      </c>
      <c r="K5" s="2">
        <v>42401</v>
      </c>
      <c r="L5" s="29">
        <f>AVERAGE(B8:B11)*10</f>
        <v>2755.2999999999997</v>
      </c>
      <c r="M5" s="29">
        <f t="shared" ref="M5:O5" si="2">AVERAGE(C8:C11)*10</f>
        <v>1666.55</v>
      </c>
      <c r="N5" s="29">
        <f t="shared" si="2"/>
        <v>2053.2749999999996</v>
      </c>
      <c r="O5" s="29">
        <f t="shared" si="2"/>
        <v>2575.1750000000002</v>
      </c>
      <c r="P5" s="29">
        <f>AVERAGE(F8:F11)*10</f>
        <v>2389.6750000000002</v>
      </c>
      <c r="Q5" s="29">
        <f>AVERAGE(G8:G11)*10</f>
        <v>2433</v>
      </c>
      <c r="R5" s="29">
        <f>AVERAGE(H8:H11)*10</f>
        <v>4457.0999999999995</v>
      </c>
      <c r="S5" s="29">
        <f>AVERAGE(I8:I11)*10</f>
        <v>537.02499999999998</v>
      </c>
      <c r="T5" s="36">
        <f t="shared" si="1"/>
        <v>2963.7375000000002</v>
      </c>
    </row>
    <row r="6" spans="1:23">
      <c r="A6" s="1">
        <v>42386</v>
      </c>
      <c r="B6" s="30">
        <v>293.91000000000003</v>
      </c>
      <c r="C6" s="30">
        <v>169.91</v>
      </c>
      <c r="D6" s="30">
        <v>217.31</v>
      </c>
      <c r="E6" s="30">
        <v>259.24</v>
      </c>
      <c r="F6" s="30">
        <v>245.51</v>
      </c>
      <c r="G6" s="30">
        <v>247.01</v>
      </c>
      <c r="H6" s="30">
        <v>452.61</v>
      </c>
      <c r="I6" s="30">
        <v>54.17</v>
      </c>
      <c r="K6" s="2">
        <v>42430</v>
      </c>
      <c r="L6" s="29">
        <f>AVERAGE(B12:B16)*10</f>
        <v>2613.1399999999994</v>
      </c>
      <c r="M6" s="29">
        <f t="shared" ref="M6:O6" si="3">AVERAGE(C12:C16)*10</f>
        <v>1649.12</v>
      </c>
      <c r="N6" s="29">
        <f t="shared" si="3"/>
        <v>1963.46</v>
      </c>
      <c r="O6" s="29">
        <f t="shared" si="3"/>
        <v>2502.8799999999997</v>
      </c>
      <c r="P6" s="29">
        <f>AVERAGE(F12:F16)*10</f>
        <v>2303.44</v>
      </c>
      <c r="Q6" s="29">
        <f>AVERAGE(G12:G16)*10</f>
        <v>2356.88</v>
      </c>
      <c r="R6" s="29">
        <f>AVERAGE(H12:H16)*10</f>
        <v>4384.2999999999993</v>
      </c>
      <c r="S6" s="29">
        <f>AVERAGE(I12:I16)*10</f>
        <v>533.17999999999995</v>
      </c>
      <c r="T6" s="36">
        <f t="shared" si="1"/>
        <v>2886.875</v>
      </c>
    </row>
    <row r="7" spans="1:23">
      <c r="A7" s="1">
        <v>42393</v>
      </c>
      <c r="B7" s="30">
        <v>283.29000000000002</v>
      </c>
      <c r="C7" s="30">
        <v>168.29</v>
      </c>
      <c r="D7" s="30">
        <v>218.08</v>
      </c>
      <c r="E7" s="30">
        <v>259.95999999999998</v>
      </c>
      <c r="F7" s="30">
        <v>244.85</v>
      </c>
      <c r="G7" s="30">
        <v>246.33</v>
      </c>
      <c r="H7" s="30">
        <v>451.89</v>
      </c>
      <c r="I7" s="30">
        <v>54.73</v>
      </c>
      <c r="K7" s="2">
        <v>42461</v>
      </c>
      <c r="L7" s="29">
        <f>AVERAGE(B16:B20)*10</f>
        <v>2570.6999999999998</v>
      </c>
      <c r="M7" s="29">
        <f t="shared" ref="M7:O7" si="4">AVERAGE(C16:C20)*10</f>
        <v>1659.7399999999998</v>
      </c>
      <c r="N7" s="29">
        <f t="shared" si="4"/>
        <v>1906.3200000000002</v>
      </c>
      <c r="O7" s="29">
        <f t="shared" si="4"/>
        <v>2457.98</v>
      </c>
      <c r="P7" s="29">
        <f>AVERAGE(F16:F20)*10</f>
        <v>2261.08</v>
      </c>
      <c r="Q7" s="29">
        <f>AVERAGE(G16:G20)*10</f>
        <v>2299.02</v>
      </c>
      <c r="R7" s="29">
        <f>AVERAGE(H16:H20)*10</f>
        <v>4354.12</v>
      </c>
      <c r="S7" s="29">
        <f>AVERAGE(I16:I20)*10</f>
        <v>523.92000000000007</v>
      </c>
      <c r="T7" s="36">
        <f t="shared" si="1"/>
        <v>2843.05</v>
      </c>
    </row>
    <row r="8" spans="1:23">
      <c r="A8" s="1">
        <v>42400</v>
      </c>
      <c r="B8" s="30">
        <v>277.81</v>
      </c>
      <c r="C8" s="30">
        <v>167.72</v>
      </c>
      <c r="D8" s="30">
        <v>207.64</v>
      </c>
      <c r="E8" s="30">
        <v>258.62</v>
      </c>
      <c r="F8" s="30">
        <v>243.6</v>
      </c>
      <c r="G8" s="30">
        <v>246.94</v>
      </c>
      <c r="H8" s="30">
        <v>448.73</v>
      </c>
      <c r="I8" s="30">
        <v>53.92</v>
      </c>
      <c r="K8" s="2">
        <v>42491</v>
      </c>
      <c r="L8" s="29">
        <f>AVERAGE(B21:B24)*10</f>
        <v>2528.875</v>
      </c>
      <c r="M8" s="29">
        <f t="shared" ref="M8:O8" si="5">AVERAGE(C21:C24)*10</f>
        <v>1654.4749999999999</v>
      </c>
      <c r="N8" s="29">
        <f t="shared" si="5"/>
        <v>1943.6249999999998</v>
      </c>
      <c r="O8" s="29">
        <f t="shared" si="5"/>
        <v>2264.9749999999999</v>
      </c>
      <c r="P8" s="29">
        <f>AVERAGE(F21:F24)*10</f>
        <v>2213.875</v>
      </c>
      <c r="Q8" s="29">
        <f>AVERAGE(G21:G24)*10</f>
        <v>2246.1750000000002</v>
      </c>
      <c r="R8" s="29">
        <f>AVERAGE(H21:H24)*10</f>
        <v>4292.6499999999996</v>
      </c>
      <c r="S8" s="29">
        <f>AVERAGE(I21:I24)*10</f>
        <v>525.125</v>
      </c>
      <c r="T8" s="36">
        <f t="shared" si="1"/>
        <v>2754.4187499999998</v>
      </c>
    </row>
    <row r="9" spans="1:23">
      <c r="A9" s="1">
        <v>42407</v>
      </c>
      <c r="B9" s="30">
        <v>276.73</v>
      </c>
      <c r="C9" s="30">
        <v>164.96</v>
      </c>
      <c r="D9" s="30">
        <v>204.79</v>
      </c>
      <c r="E9" s="30">
        <v>258.36</v>
      </c>
      <c r="F9" s="30">
        <v>238.78</v>
      </c>
      <c r="G9" s="30">
        <v>242.71</v>
      </c>
      <c r="H9" s="30">
        <v>442.32</v>
      </c>
      <c r="I9" s="30">
        <v>54.16</v>
      </c>
      <c r="K9" s="2">
        <v>42522</v>
      </c>
      <c r="L9" s="29">
        <f>AVERAGE(B25:B29)*10</f>
        <v>2765.96</v>
      </c>
      <c r="M9" s="29">
        <f t="shared" ref="M9:O9" si="6">AVERAGE(C25:C29)*10</f>
        <v>1693.1200000000001</v>
      </c>
      <c r="N9" s="29">
        <f t="shared" si="6"/>
        <v>2096.4</v>
      </c>
      <c r="O9" s="29">
        <f t="shared" si="6"/>
        <v>2180.1799999999998</v>
      </c>
      <c r="P9" s="29">
        <f>AVERAGE(F25:F29)*10</f>
        <v>2281.04</v>
      </c>
      <c r="Q9" s="29">
        <f>AVERAGE(G25:G29)*10</f>
        <v>2282.54</v>
      </c>
      <c r="R9" s="29">
        <f>AVERAGE(H25:H29)*10</f>
        <v>4217.8399999999992</v>
      </c>
      <c r="S9" s="29">
        <f>AVERAGE(I25:I29)*10</f>
        <v>557.58000000000004</v>
      </c>
      <c r="T9" s="36">
        <f t="shared" si="1"/>
        <v>2740.3999999999996</v>
      </c>
    </row>
    <row r="10" spans="1:23">
      <c r="A10" s="1">
        <v>42414</v>
      </c>
      <c r="B10" s="30">
        <v>276.33</v>
      </c>
      <c r="C10" s="30">
        <v>167.88</v>
      </c>
      <c r="D10" s="30">
        <v>208.41</v>
      </c>
      <c r="E10" s="30">
        <v>257.35000000000002</v>
      </c>
      <c r="F10" s="30">
        <v>236.48</v>
      </c>
      <c r="G10" s="30">
        <v>241.55</v>
      </c>
      <c r="H10" s="30">
        <v>449.78</v>
      </c>
      <c r="I10" s="30">
        <v>53.58</v>
      </c>
      <c r="K10" s="2">
        <v>42552</v>
      </c>
      <c r="L10" s="29">
        <f>AVERAGE(B30:B33)*10</f>
        <v>3034.8500000000004</v>
      </c>
      <c r="M10" s="29">
        <f t="shared" ref="M10:O10" si="7">AVERAGE(C30:C33)*10</f>
        <v>1726.3249999999998</v>
      </c>
      <c r="N10" s="29">
        <f t="shared" si="7"/>
        <v>2198.2250000000004</v>
      </c>
      <c r="O10" s="29">
        <f t="shared" si="7"/>
        <v>2237.0749999999998</v>
      </c>
      <c r="P10" s="29">
        <f>AVERAGE(F30:F33)*10</f>
        <v>2466.4249999999997</v>
      </c>
      <c r="Q10" s="29">
        <f>AVERAGE(G30:G33)*10</f>
        <v>2383.6749999999997</v>
      </c>
      <c r="R10" s="29">
        <f>AVERAGE(H30:H33)*10</f>
        <v>4237.3249999999998</v>
      </c>
      <c r="S10" s="29">
        <f>AVERAGE(I30:I33)*10</f>
        <v>582.69999999999993</v>
      </c>
      <c r="T10" s="36">
        <f t="shared" si="1"/>
        <v>2831.125</v>
      </c>
    </row>
    <row r="11" spans="1:23">
      <c r="A11" s="1">
        <v>42421</v>
      </c>
      <c r="B11" s="30">
        <v>271.25</v>
      </c>
      <c r="C11" s="30">
        <v>166.06</v>
      </c>
      <c r="D11" s="30">
        <v>200.47</v>
      </c>
      <c r="E11" s="30">
        <v>255.74</v>
      </c>
      <c r="F11" s="30">
        <v>237.01</v>
      </c>
      <c r="G11" s="30">
        <v>242</v>
      </c>
      <c r="H11" s="30">
        <v>442.01</v>
      </c>
      <c r="I11" s="30">
        <v>53.15</v>
      </c>
      <c r="K11" s="2">
        <v>42583</v>
      </c>
      <c r="L11" s="29">
        <f>AVERAGE(B34:B38)*10</f>
        <v>3277.4400000000005</v>
      </c>
      <c r="M11" s="29">
        <f t="shared" ref="M11:O11" si="8">AVERAGE(C34:C38)*10</f>
        <v>1777.8400000000001</v>
      </c>
      <c r="N11" s="29">
        <f t="shared" si="8"/>
        <v>2302.3200000000002</v>
      </c>
      <c r="O11" s="29">
        <f t="shared" si="8"/>
        <v>2340.48</v>
      </c>
      <c r="P11" s="29">
        <f>AVERAGE(F34:F38)*10</f>
        <v>2697.3</v>
      </c>
      <c r="Q11" s="29">
        <f>AVERAGE(G34:G38)*10</f>
        <v>2574.2600000000002</v>
      </c>
      <c r="R11" s="29">
        <f>AVERAGE(H34:H38)*10</f>
        <v>4242.18</v>
      </c>
      <c r="S11" s="29">
        <f>AVERAGE(I34:I38)*10</f>
        <v>681.72</v>
      </c>
      <c r="T11" s="36">
        <f t="shared" si="1"/>
        <v>2963.5550000000003</v>
      </c>
    </row>
    <row r="12" spans="1:23">
      <c r="A12" s="1">
        <v>42428</v>
      </c>
      <c r="B12" s="30">
        <v>265.14999999999998</v>
      </c>
      <c r="C12" s="30">
        <v>165.35</v>
      </c>
      <c r="D12" s="30">
        <v>200.88</v>
      </c>
      <c r="E12" s="30">
        <v>253.14</v>
      </c>
      <c r="F12" s="30">
        <v>232.88</v>
      </c>
      <c r="G12" s="30">
        <v>237.47</v>
      </c>
      <c r="H12" s="30">
        <v>445.32</v>
      </c>
      <c r="I12" s="30">
        <v>53.32</v>
      </c>
      <c r="K12" s="2">
        <v>42614</v>
      </c>
      <c r="L12" s="29">
        <f>AVERAGE(B39:B42)*10</f>
        <v>3736.3249999999998</v>
      </c>
      <c r="M12" s="29">
        <f t="shared" ref="M12:O12" si="9">AVERAGE(C39:C42)*10</f>
        <v>1923.5500000000002</v>
      </c>
      <c r="N12" s="29">
        <f t="shared" si="9"/>
        <v>2571.6999999999998</v>
      </c>
      <c r="O12" s="29">
        <f t="shared" si="9"/>
        <v>2536.9</v>
      </c>
      <c r="P12" s="29">
        <f>AVERAGE(F39:F42)*10</f>
        <v>2894.0250000000005</v>
      </c>
      <c r="Q12" s="29">
        <f>AVERAGE(G39:G42)*10</f>
        <v>2759.8500000000004</v>
      </c>
      <c r="R12" s="29">
        <f>AVERAGE(H39:H42)*10</f>
        <v>4255.7250000000004</v>
      </c>
      <c r="S12" s="29">
        <f>AVERAGE(I39:I42)*10</f>
        <v>815.42499999999995</v>
      </c>
      <c r="T12" s="36">
        <f t="shared" si="1"/>
        <v>3111.6250000000005</v>
      </c>
    </row>
    <row r="13" spans="1:23">
      <c r="A13" s="1">
        <v>42435</v>
      </c>
      <c r="B13" s="30">
        <v>258.05</v>
      </c>
      <c r="C13" s="30">
        <v>165.18</v>
      </c>
      <c r="D13" s="30">
        <v>197.24</v>
      </c>
      <c r="E13" s="30">
        <v>251.91</v>
      </c>
      <c r="F13" s="30">
        <v>232.63</v>
      </c>
      <c r="G13" s="30">
        <v>235.96</v>
      </c>
      <c r="H13" s="30">
        <v>437.26</v>
      </c>
      <c r="I13" s="30">
        <v>53.17</v>
      </c>
      <c r="K13" s="2">
        <v>42644</v>
      </c>
      <c r="L13" s="29">
        <f>AVERAGE(B43:B46)*10</f>
        <v>4061.3249999999998</v>
      </c>
      <c r="M13" s="29">
        <f t="shared" ref="M13:O13" si="10">AVERAGE(C43:C46)*10</f>
        <v>2023.6000000000001</v>
      </c>
      <c r="N13" s="29">
        <f t="shared" si="10"/>
        <v>2714.0999999999995</v>
      </c>
      <c r="O13" s="29">
        <f t="shared" si="10"/>
        <v>2678.4500000000003</v>
      </c>
      <c r="P13" s="29">
        <f>AVERAGE(F43:F46)*10</f>
        <v>3111.45</v>
      </c>
      <c r="Q13" s="29">
        <f>AVERAGE(G43:G46)*10</f>
        <v>2911.5750000000003</v>
      </c>
      <c r="R13" s="29">
        <f>AVERAGE(H43:H46)*10</f>
        <v>4215.1000000000004</v>
      </c>
      <c r="S13" s="29">
        <f>AVERAGE(I43:I46)*10</f>
        <v>853.27499999999998</v>
      </c>
      <c r="T13" s="36">
        <f t="shared" si="1"/>
        <v>3229.1437500000002</v>
      </c>
    </row>
    <row r="14" spans="1:23">
      <c r="A14" s="1">
        <v>42442</v>
      </c>
      <c r="B14" s="30">
        <v>263.57</v>
      </c>
      <c r="C14" s="30">
        <v>164.88</v>
      </c>
      <c r="D14" s="30">
        <v>194.77</v>
      </c>
      <c r="E14" s="30">
        <v>250.54</v>
      </c>
      <c r="F14" s="30">
        <v>227.9</v>
      </c>
      <c r="G14" s="30">
        <v>234.34</v>
      </c>
      <c r="H14" s="30">
        <v>433.31</v>
      </c>
      <c r="I14" s="30">
        <v>53.28</v>
      </c>
      <c r="K14" s="2">
        <v>42675</v>
      </c>
      <c r="L14" s="29">
        <f>AVERAGE(B47:B51)*10</f>
        <v>4148.88</v>
      </c>
      <c r="M14" s="29">
        <f t="shared" ref="M14:O14" si="11">AVERAGE(C47:C51)*10</f>
        <v>2005.72</v>
      </c>
      <c r="N14" s="29">
        <f t="shared" si="11"/>
        <v>2866.54</v>
      </c>
      <c r="O14" s="29">
        <f t="shared" si="11"/>
        <v>2761.2199999999993</v>
      </c>
      <c r="P14" s="29">
        <f>AVERAGE(F47:F51)*10</f>
        <v>3315.76</v>
      </c>
      <c r="Q14" s="29">
        <f>AVERAGE(G47:G51)*10</f>
        <v>3109.66</v>
      </c>
      <c r="R14" s="29">
        <f>AVERAGE(H47:H51)*10</f>
        <v>4309.3999999999996</v>
      </c>
      <c r="S14" s="29">
        <f>AVERAGE(I47:I51)*10</f>
        <v>820.24</v>
      </c>
      <c r="T14" s="36">
        <f t="shared" si="1"/>
        <v>3374.0099999999998</v>
      </c>
    </row>
    <row r="15" spans="1:23">
      <c r="A15" s="1">
        <v>42449</v>
      </c>
      <c r="B15" s="30">
        <v>261.02999999999997</v>
      </c>
      <c r="C15" s="30">
        <v>164.42</v>
      </c>
      <c r="D15" s="30">
        <v>194.77</v>
      </c>
      <c r="E15" s="30">
        <v>248.41</v>
      </c>
      <c r="F15" s="30">
        <v>229.56</v>
      </c>
      <c r="G15" s="30">
        <v>235.19</v>
      </c>
      <c r="H15" s="30">
        <v>437.81</v>
      </c>
      <c r="I15" s="30">
        <v>53.55</v>
      </c>
      <c r="K15" s="2">
        <v>42705</v>
      </c>
      <c r="L15" s="29">
        <f>AVERAGE(B52:B55)*10</f>
        <v>4246.9750000000004</v>
      </c>
      <c r="M15" s="29">
        <f t="shared" ref="M15:O15" si="12">AVERAGE(C52:C55)*10</f>
        <v>2050.0500000000002</v>
      </c>
      <c r="N15" s="29">
        <f t="shared" si="12"/>
        <v>3084.2249999999995</v>
      </c>
      <c r="O15" s="29">
        <f t="shared" si="12"/>
        <v>2840.2250000000004</v>
      </c>
      <c r="P15" s="29">
        <f>AVERAGE(F52:F55)*10</f>
        <v>3391.5750000000003</v>
      </c>
      <c r="Q15" s="29">
        <f>AVERAGE(G52:G55)*10</f>
        <v>3192.7</v>
      </c>
      <c r="R15" s="29">
        <f>AVERAGE(H52:H55)*10</f>
        <v>4378.0249999999996</v>
      </c>
      <c r="S15" s="29">
        <f>AVERAGE(I52:I55)*10</f>
        <v>833.57500000000005</v>
      </c>
      <c r="T15" s="36">
        <f t="shared" si="1"/>
        <v>3450.6312499999999</v>
      </c>
    </row>
    <row r="16" spans="1:23">
      <c r="A16" s="1">
        <v>42456</v>
      </c>
      <c r="B16" s="30">
        <v>258.77</v>
      </c>
      <c r="C16" s="30">
        <v>164.73</v>
      </c>
      <c r="D16" s="30">
        <v>194.07</v>
      </c>
      <c r="E16" s="30">
        <v>247.44</v>
      </c>
      <c r="F16" s="30">
        <v>228.75</v>
      </c>
      <c r="G16" s="30">
        <v>235.48</v>
      </c>
      <c r="H16" s="30">
        <v>438.45</v>
      </c>
      <c r="I16" s="30">
        <v>53.27</v>
      </c>
      <c r="K16" s="2">
        <v>42736</v>
      </c>
      <c r="L16" s="29">
        <f>AVERAGE(B56:B59)*10</f>
        <v>4271</v>
      </c>
      <c r="M16" s="29">
        <f t="shared" ref="M16:O16" si="13">AVERAGE(C56:C59)*10</f>
        <v>2104.1749999999997</v>
      </c>
      <c r="N16" s="29">
        <f t="shared" si="13"/>
        <v>3121.9250000000002</v>
      </c>
      <c r="O16" s="29">
        <f t="shared" si="13"/>
        <v>2978.8</v>
      </c>
      <c r="P16" s="29">
        <f>AVERAGE(F56:F59)*10</f>
        <v>3346.4249999999997</v>
      </c>
      <c r="Q16" s="29">
        <f>AVERAGE(G56:G59)*10</f>
        <v>3237.0000000000005</v>
      </c>
      <c r="R16" s="29">
        <f>AVERAGE(H56:H59)*10</f>
        <v>4455.8249999999998</v>
      </c>
      <c r="S16" s="29">
        <f>AVERAGE(I56:I59)*10</f>
        <v>854</v>
      </c>
      <c r="T16" s="36">
        <f t="shared" si="1"/>
        <v>3504.5124999999998</v>
      </c>
    </row>
    <row r="17" spans="1:20">
      <c r="A17" s="1">
        <v>42463</v>
      </c>
      <c r="B17" s="30">
        <v>260.45</v>
      </c>
      <c r="C17" s="30">
        <v>165.47</v>
      </c>
      <c r="D17" s="30">
        <v>188.86</v>
      </c>
      <c r="E17" s="30">
        <v>247.01</v>
      </c>
      <c r="F17" s="30">
        <v>229.15</v>
      </c>
      <c r="G17" s="30">
        <v>233.67</v>
      </c>
      <c r="H17" s="30">
        <v>438.03</v>
      </c>
      <c r="I17" s="30">
        <v>53.4</v>
      </c>
      <c r="K17" s="2">
        <v>42767</v>
      </c>
      <c r="L17" s="29">
        <f>AVERAGE(B60:B63)*10</f>
        <v>4132.4250000000002</v>
      </c>
      <c r="M17" s="29">
        <f t="shared" ref="M17:O17" si="14">AVERAGE(C60:C63)*10</f>
        <v>2020.1499999999999</v>
      </c>
      <c r="N17" s="29">
        <f t="shared" si="14"/>
        <v>3047.5</v>
      </c>
      <c r="O17" s="29">
        <f t="shared" si="14"/>
        <v>3041.4749999999999</v>
      </c>
      <c r="P17" s="29">
        <f>AVERAGE(F60:F63)*10</f>
        <v>3300.1499999999996</v>
      </c>
      <c r="Q17" s="29">
        <f>AVERAGE(G60:G63)*10</f>
        <v>3209.9250000000002</v>
      </c>
      <c r="R17" s="29">
        <f>AVERAGE(H60:H63)*10</f>
        <v>4470.2749999999996</v>
      </c>
      <c r="S17" s="29">
        <f>AVERAGE(I60:I63)*10</f>
        <v>861.07500000000005</v>
      </c>
      <c r="T17" s="36">
        <f t="shared" si="1"/>
        <v>3505.4562499999997</v>
      </c>
    </row>
    <row r="18" spans="1:20">
      <c r="A18" s="1">
        <v>42470</v>
      </c>
      <c r="B18" s="30">
        <v>259.27</v>
      </c>
      <c r="C18" s="30">
        <v>166.98</v>
      </c>
      <c r="D18" s="30">
        <v>190.46</v>
      </c>
      <c r="E18" s="30">
        <v>246.71</v>
      </c>
      <c r="F18" s="30">
        <v>226.96</v>
      </c>
      <c r="G18" s="30">
        <v>226.64</v>
      </c>
      <c r="H18" s="30">
        <v>430.35</v>
      </c>
      <c r="I18" s="30">
        <v>52.01</v>
      </c>
      <c r="K18" s="2">
        <v>42795</v>
      </c>
      <c r="L18" s="29">
        <f>AVERAGE(B64:B68)*10</f>
        <v>4078.64</v>
      </c>
      <c r="M18" s="29">
        <f t="shared" ref="M18:O18" si="15">AVERAGE(C64:C68)*10</f>
        <v>1857.1399999999999</v>
      </c>
      <c r="N18" s="29">
        <f t="shared" si="15"/>
        <v>2859.54</v>
      </c>
      <c r="O18" s="29">
        <f t="shared" si="15"/>
        <v>3185.24</v>
      </c>
      <c r="P18" s="29">
        <f>AVERAGE(F64:F68)*10</f>
        <v>3206.2</v>
      </c>
      <c r="Q18" s="29">
        <f>AVERAGE(G64:G68)*10</f>
        <v>3197.54</v>
      </c>
      <c r="R18" s="29">
        <f>AVERAGE(H64:H68)*10</f>
        <v>4527.74</v>
      </c>
      <c r="S18" s="29">
        <f>AVERAGE(I64:I68)*10</f>
        <v>886</v>
      </c>
      <c r="T18" s="36">
        <f t="shared" si="1"/>
        <v>3529.18</v>
      </c>
    </row>
    <row r="19" spans="1:20">
      <c r="A19" s="1">
        <v>42477</v>
      </c>
      <c r="B19" s="30">
        <v>253.04</v>
      </c>
      <c r="C19" s="30">
        <v>166.97</v>
      </c>
      <c r="D19" s="30">
        <v>187.83</v>
      </c>
      <c r="E19" s="30">
        <v>243.59</v>
      </c>
      <c r="F19" s="30">
        <v>221.79</v>
      </c>
      <c r="G19" s="30">
        <v>226.44</v>
      </c>
      <c r="H19" s="30">
        <v>434.39</v>
      </c>
      <c r="I19" s="30">
        <v>51.71</v>
      </c>
      <c r="K19" s="2">
        <v>42826</v>
      </c>
      <c r="L19" s="29">
        <f>AVERAGE(B69:B72)*10</f>
        <v>4199.0249999999996</v>
      </c>
      <c r="M19" s="29">
        <f t="shared" ref="M19:O19" si="16">AVERAGE(C69:C72)*10</f>
        <v>1763.1750000000002</v>
      </c>
      <c r="N19" s="29">
        <f t="shared" si="16"/>
        <v>2734.35</v>
      </c>
      <c r="O19" s="29">
        <f t="shared" si="16"/>
        <v>3200.1</v>
      </c>
      <c r="P19" s="29">
        <f>AVERAGE(F69:F72)*10</f>
        <v>3152.375</v>
      </c>
      <c r="Q19" s="29">
        <f>AVERAGE(G69:G72)*10</f>
        <v>3176.3999999999996</v>
      </c>
      <c r="R19" s="29">
        <f>AVERAGE(H69:H72)*10</f>
        <v>4503.2</v>
      </c>
      <c r="S19" s="29">
        <f>AVERAGE(I69:I72)*10</f>
        <v>907.47500000000002</v>
      </c>
      <c r="T19" s="36">
        <f t="shared" si="1"/>
        <v>3508.0187500000002</v>
      </c>
    </row>
    <row r="20" spans="1:20">
      <c r="A20" s="1">
        <v>42484</v>
      </c>
      <c r="B20" s="30">
        <v>253.82</v>
      </c>
      <c r="C20" s="30">
        <v>165.72</v>
      </c>
      <c r="D20" s="30">
        <v>191.94</v>
      </c>
      <c r="E20" s="30">
        <v>244.24</v>
      </c>
      <c r="F20" s="30">
        <v>223.89</v>
      </c>
      <c r="G20" s="30">
        <v>227.28</v>
      </c>
      <c r="H20" s="30">
        <v>435.84</v>
      </c>
      <c r="I20" s="30">
        <v>51.57</v>
      </c>
      <c r="K20" s="2">
        <v>42856</v>
      </c>
      <c r="L20" s="29">
        <f>AVERAGE(B73:B77)*10</f>
        <v>4550.72</v>
      </c>
      <c r="M20" s="29">
        <f t="shared" ref="M20:O20" si="17">AVERAGE(C73:C77)*10</f>
        <v>1812.5600000000004</v>
      </c>
      <c r="N20" s="29">
        <f t="shared" si="17"/>
        <v>2847.46</v>
      </c>
      <c r="O20" s="29">
        <f t="shared" si="17"/>
        <v>3182.0600000000004</v>
      </c>
      <c r="P20" s="29">
        <f>AVERAGE(F73:F77)*10</f>
        <v>3147.1800000000003</v>
      </c>
      <c r="Q20" s="29">
        <f>AVERAGE(G73:G77)*10</f>
        <v>3157.76</v>
      </c>
      <c r="R20" s="29">
        <f>AVERAGE(H73:H77)*10</f>
        <v>4555.4600000000009</v>
      </c>
      <c r="S20" s="29">
        <f>AVERAGE(I73:I77)*10</f>
        <v>938.6400000000001</v>
      </c>
      <c r="T20" s="36">
        <f t="shared" si="1"/>
        <v>3510.6150000000002</v>
      </c>
    </row>
    <row r="21" spans="1:20">
      <c r="A21" s="1">
        <v>42491</v>
      </c>
      <c r="B21" s="30">
        <v>252.99</v>
      </c>
      <c r="C21" s="30">
        <v>165.82</v>
      </c>
      <c r="D21" s="30">
        <v>191.86</v>
      </c>
      <c r="E21" s="30">
        <v>244.5</v>
      </c>
      <c r="F21" s="30">
        <v>220.67</v>
      </c>
      <c r="G21" s="30">
        <v>223.34</v>
      </c>
      <c r="H21" s="30">
        <v>428.5</v>
      </c>
      <c r="I21" s="30">
        <v>51.47</v>
      </c>
      <c r="K21" s="2">
        <v>42887</v>
      </c>
      <c r="L21" s="29">
        <f>AVERAGE(B78:B81)*10</f>
        <v>5106.9250000000002</v>
      </c>
      <c r="M21" s="29">
        <f t="shared" ref="M21:O21" si="18">AVERAGE(C78:C81)*10</f>
        <v>1945.6999999999998</v>
      </c>
      <c r="N21" s="29">
        <f t="shared" si="18"/>
        <v>3002.5</v>
      </c>
      <c r="O21" s="29">
        <f t="shared" si="18"/>
        <v>3198.5750000000003</v>
      </c>
      <c r="P21" s="29">
        <f>AVERAGE(F78:F81)*10</f>
        <v>3251.0249999999996</v>
      </c>
      <c r="Q21" s="29">
        <f>AVERAGE(G78:G81)*10</f>
        <v>3212.9250000000002</v>
      </c>
      <c r="R21" s="29">
        <f>AVERAGE(H78:H81)*10</f>
        <v>4559</v>
      </c>
      <c r="S21" s="29">
        <f>AVERAGE(I78:I81)*10</f>
        <v>947.65</v>
      </c>
      <c r="T21" s="36">
        <f t="shared" si="1"/>
        <v>3555.3812500000004</v>
      </c>
    </row>
    <row r="22" spans="1:20">
      <c r="A22" s="1">
        <v>42498</v>
      </c>
      <c r="B22" s="30">
        <v>247.84</v>
      </c>
      <c r="C22" s="30">
        <v>163.36000000000001</v>
      </c>
      <c r="D22" s="30">
        <v>191.41</v>
      </c>
      <c r="E22" s="30">
        <v>218.13</v>
      </c>
      <c r="F22" s="30">
        <v>222.21</v>
      </c>
      <c r="G22" s="30">
        <v>224.95</v>
      </c>
      <c r="H22" s="30">
        <v>427.15</v>
      </c>
      <c r="I22" s="30">
        <v>52.39</v>
      </c>
      <c r="K22" s="2">
        <v>42917</v>
      </c>
      <c r="L22" s="29">
        <f>AVERAGE(B82:B85)*10</f>
        <v>5685.2750000000005</v>
      </c>
      <c r="M22" s="29">
        <f t="shared" ref="M22:O22" si="19">AVERAGE(C82:C85)*10</f>
        <v>1841.575</v>
      </c>
      <c r="N22" s="29">
        <f t="shared" si="19"/>
        <v>2999.75</v>
      </c>
      <c r="O22" s="29">
        <f t="shared" si="19"/>
        <v>3257.8250000000003</v>
      </c>
      <c r="P22" s="29">
        <f>AVERAGE(F82:F85)*10</f>
        <v>3406.1749999999993</v>
      </c>
      <c r="Q22" s="29">
        <f>AVERAGE(G82:G85)*10</f>
        <v>3327.5250000000001</v>
      </c>
      <c r="R22" s="29">
        <f>AVERAGE(H82:H85)*10</f>
        <v>4653.7</v>
      </c>
      <c r="S22" s="29">
        <f>AVERAGE(I82:I85)*10</f>
        <v>908.34999999999991</v>
      </c>
      <c r="T22" s="36">
        <f t="shared" si="1"/>
        <v>3661.3062499999996</v>
      </c>
    </row>
    <row r="23" spans="1:20">
      <c r="A23" s="1">
        <v>42505</v>
      </c>
      <c r="B23" s="30">
        <v>253.09</v>
      </c>
      <c r="C23" s="30">
        <v>166.19</v>
      </c>
      <c r="D23" s="30">
        <v>192.41</v>
      </c>
      <c r="E23" s="30">
        <v>220.08</v>
      </c>
      <c r="F23" s="30">
        <v>221.49</v>
      </c>
      <c r="G23" s="30">
        <v>225.84</v>
      </c>
      <c r="H23" s="30">
        <v>435.47</v>
      </c>
      <c r="I23" s="30">
        <v>52.43</v>
      </c>
      <c r="K23" s="2">
        <v>42948</v>
      </c>
      <c r="L23" s="29">
        <f>AVERAGE(B86:B90)*10</f>
        <v>6053.02</v>
      </c>
      <c r="M23" s="29">
        <f t="shared" ref="M23:O23" si="20">AVERAGE(C86:C90)*10</f>
        <v>1769.8400000000001</v>
      </c>
      <c r="N23" s="29">
        <f t="shared" si="20"/>
        <v>3073.94</v>
      </c>
      <c r="O23" s="29">
        <f t="shared" si="20"/>
        <v>3289.02</v>
      </c>
      <c r="P23" s="29">
        <f>AVERAGE(F86:F90)*10</f>
        <v>3514.6000000000004</v>
      </c>
      <c r="Q23" s="29">
        <f>AVERAGE(G86:G90)*10</f>
        <v>3400.7200000000003</v>
      </c>
      <c r="R23" s="29">
        <f>AVERAGE(H86:H90)*10</f>
        <v>4628.26</v>
      </c>
      <c r="S23" s="29">
        <f>AVERAGE(I86:I90)*10</f>
        <v>848.96</v>
      </c>
      <c r="T23" s="36">
        <f t="shared" si="1"/>
        <v>3708.15</v>
      </c>
    </row>
    <row r="24" spans="1:20">
      <c r="A24" s="1">
        <v>42512</v>
      </c>
      <c r="B24" s="30">
        <v>257.63</v>
      </c>
      <c r="C24" s="30">
        <v>166.42</v>
      </c>
      <c r="D24" s="30">
        <v>201.77</v>
      </c>
      <c r="E24" s="30">
        <v>223.28</v>
      </c>
      <c r="F24" s="30">
        <v>221.18</v>
      </c>
      <c r="G24" s="30">
        <v>224.34</v>
      </c>
      <c r="H24" s="30">
        <v>425.94</v>
      </c>
      <c r="I24" s="30">
        <v>53.76</v>
      </c>
      <c r="K24" s="2">
        <v>42979</v>
      </c>
      <c r="L24" s="29">
        <f>AVERAGE(B91:B94)*10</f>
        <v>6482.0499999999993</v>
      </c>
      <c r="M24" s="29">
        <f t="shared" ref="M24:O24" si="21">AVERAGE(C91:C94)*10</f>
        <v>1679.5249999999999</v>
      </c>
      <c r="N24" s="29">
        <f t="shared" si="21"/>
        <v>3055.7249999999999</v>
      </c>
      <c r="O24" s="29">
        <f t="shared" si="21"/>
        <v>3303.0250000000001</v>
      </c>
      <c r="P24" s="29">
        <f>AVERAGE(F91:F94)*10</f>
        <v>3542.2</v>
      </c>
      <c r="Q24" s="29">
        <f>AVERAGE(G91:G94)*10</f>
        <v>3455.875</v>
      </c>
      <c r="R24" s="29">
        <f>AVERAGE(H91:H94)*10</f>
        <v>4657.6499999999996</v>
      </c>
      <c r="S24" s="29">
        <f>AVERAGE(I91:I94)*10</f>
        <v>767.34999999999991</v>
      </c>
      <c r="T24" s="36">
        <f t="shared" si="1"/>
        <v>3739.6875</v>
      </c>
    </row>
    <row r="25" spans="1:20">
      <c r="A25" s="1">
        <v>42519</v>
      </c>
      <c r="B25" s="30">
        <v>263.54000000000002</v>
      </c>
      <c r="C25" s="30">
        <v>166.15</v>
      </c>
      <c r="D25" s="30">
        <v>205.07</v>
      </c>
      <c r="E25" s="30">
        <v>219.89</v>
      </c>
      <c r="F25" s="30">
        <v>220.52</v>
      </c>
      <c r="G25" s="30">
        <v>224.48</v>
      </c>
      <c r="H25" s="30">
        <v>427.75</v>
      </c>
      <c r="I25" s="30">
        <v>53.76</v>
      </c>
      <c r="K25" s="2">
        <v>43009</v>
      </c>
      <c r="L25" s="29">
        <f>AVERAGE(B96:B99)*10</f>
        <v>5956.3</v>
      </c>
      <c r="M25" s="29">
        <f t="shared" ref="M25:O25" si="22">AVERAGE(C96:C99)*10</f>
        <v>1601.6000000000004</v>
      </c>
      <c r="N25" s="29">
        <f t="shared" si="22"/>
        <v>2891.5999999999995</v>
      </c>
      <c r="O25" s="29">
        <f t="shared" si="22"/>
        <v>3394.5499999999997</v>
      </c>
      <c r="P25" s="29">
        <f>AVERAGE(F96:F99)*10</f>
        <v>3518.75</v>
      </c>
      <c r="Q25" s="29">
        <f>AVERAGE(G96:G99)*10</f>
        <v>3468.35</v>
      </c>
      <c r="R25" s="29">
        <f>AVERAGE(H96:H99)*10</f>
        <v>4706.3999999999996</v>
      </c>
      <c r="S25" s="29">
        <f>AVERAGE(I96:I99)*10</f>
        <v>683.97500000000014</v>
      </c>
      <c r="T25" s="36">
        <f t="shared" si="1"/>
        <v>3772.0124999999998</v>
      </c>
    </row>
    <row r="26" spans="1:20">
      <c r="A26" s="1">
        <v>42526</v>
      </c>
      <c r="B26" s="30">
        <v>270.76</v>
      </c>
      <c r="C26" s="30">
        <v>169.18</v>
      </c>
      <c r="D26" s="30">
        <v>209</v>
      </c>
      <c r="E26" s="30">
        <v>221.97</v>
      </c>
      <c r="F26" s="30">
        <v>223.2</v>
      </c>
      <c r="G26" s="30">
        <v>227.02</v>
      </c>
      <c r="H26" s="30">
        <v>431.27</v>
      </c>
      <c r="I26" s="30">
        <v>55.7</v>
      </c>
      <c r="K26" s="2">
        <v>43040</v>
      </c>
      <c r="L26" s="29">
        <f t="shared" ref="L26:S26" si="23">AVERAGE(B100:B103)*10</f>
        <v>5115.05</v>
      </c>
      <c r="M26" s="29">
        <f t="shared" si="23"/>
        <v>1520.35</v>
      </c>
      <c r="N26" s="29">
        <f t="shared" si="23"/>
        <v>2713.4749999999995</v>
      </c>
      <c r="O26" s="29">
        <f t="shared" si="23"/>
        <v>3393.3249999999998</v>
      </c>
      <c r="P26" s="29">
        <f t="shared" si="23"/>
        <v>3389.7249999999995</v>
      </c>
      <c r="Q26" s="29">
        <f t="shared" si="23"/>
        <v>3456.3</v>
      </c>
      <c r="R26" s="29">
        <f t="shared" si="23"/>
        <v>4720.4000000000005</v>
      </c>
      <c r="S26" s="29">
        <f t="shared" si="23"/>
        <v>616</v>
      </c>
      <c r="T26" s="36">
        <f t="shared" si="1"/>
        <v>3739.9375</v>
      </c>
    </row>
    <row r="27" spans="1:20">
      <c r="A27" s="1">
        <v>42533</v>
      </c>
      <c r="B27" s="30">
        <v>276.58999999999997</v>
      </c>
      <c r="C27" s="30">
        <v>170.22</v>
      </c>
      <c r="D27" s="30">
        <v>206.46</v>
      </c>
      <c r="E27" s="30">
        <v>217.25</v>
      </c>
      <c r="F27" s="30">
        <v>228.46</v>
      </c>
      <c r="G27" s="30">
        <v>229.1</v>
      </c>
      <c r="H27" s="30">
        <v>426.14</v>
      </c>
      <c r="I27" s="30">
        <v>56.83</v>
      </c>
      <c r="K27" s="2">
        <v>43070</v>
      </c>
      <c r="L27" s="29">
        <f>AVERAGE(B104:B108)*10</f>
        <v>4779.4400000000005</v>
      </c>
      <c r="M27" s="29">
        <f t="shared" ref="M27:O27" si="24">AVERAGE(C104:C108)*10</f>
        <v>1460.06</v>
      </c>
      <c r="N27" s="29">
        <f t="shared" si="24"/>
        <v>2608.16</v>
      </c>
      <c r="O27" s="29">
        <f t="shared" si="24"/>
        <v>3276.96</v>
      </c>
      <c r="P27" s="29">
        <f>AVERAGE(F104:F108)*10</f>
        <v>3162.9399999999996</v>
      </c>
      <c r="Q27" s="29">
        <f>AVERAGE(G104:G108)*10</f>
        <v>3302.0600000000004</v>
      </c>
      <c r="R27" s="29">
        <f>AVERAGE(H104:H108)*10</f>
        <v>4730.24</v>
      </c>
      <c r="S27" s="29">
        <f>AVERAGE(I104:I108)*10</f>
        <v>622</v>
      </c>
      <c r="T27" s="36">
        <f t="shared" si="1"/>
        <v>3618.0499999999997</v>
      </c>
    </row>
    <row r="28" spans="1:20">
      <c r="A28" s="1">
        <v>42540</v>
      </c>
      <c r="B28" s="30">
        <v>280.92</v>
      </c>
      <c r="C28" s="30">
        <v>170.53</v>
      </c>
      <c r="D28" s="30">
        <v>214.12</v>
      </c>
      <c r="E28" s="30">
        <v>215.18</v>
      </c>
      <c r="F28" s="30">
        <v>233.21</v>
      </c>
      <c r="G28" s="30">
        <v>229.94</v>
      </c>
      <c r="H28" s="30">
        <v>415.09</v>
      </c>
      <c r="I28" s="30">
        <v>57.12</v>
      </c>
      <c r="K28" s="2">
        <v>43101</v>
      </c>
      <c r="L28" s="29">
        <f>AVERAGE(B109:B112)*10</f>
        <v>4268.8999999999996</v>
      </c>
      <c r="M28" s="29">
        <f t="shared" ref="M28:O28" si="25">AVERAGE(C109:C112)*10</f>
        <v>1409.9749999999999</v>
      </c>
      <c r="N28" s="29">
        <f t="shared" si="25"/>
        <v>2545.1</v>
      </c>
      <c r="O28" s="29">
        <f t="shared" si="25"/>
        <v>3173.6249999999995</v>
      </c>
      <c r="P28" s="29">
        <f>AVERAGE(F109:F112)*10</f>
        <v>2921.7999999999993</v>
      </c>
      <c r="Q28" s="29">
        <f>AVERAGE(G109:G112)*10</f>
        <v>3105.1499999999996</v>
      </c>
      <c r="R28" s="29">
        <f>AVERAGE(H109:H112)*10</f>
        <v>4779.3</v>
      </c>
      <c r="S28" s="29">
        <f>AVERAGE(I109:I112)*10</f>
        <v>623.25</v>
      </c>
      <c r="T28" s="36">
        <f t="shared" si="1"/>
        <v>3494.96875</v>
      </c>
    </row>
    <row r="29" spans="1:20">
      <c r="A29" s="1">
        <v>42547</v>
      </c>
      <c r="B29" s="30">
        <v>291.17</v>
      </c>
      <c r="C29" s="30">
        <v>170.48</v>
      </c>
      <c r="D29" s="30">
        <v>213.55</v>
      </c>
      <c r="E29" s="30">
        <v>215.8</v>
      </c>
      <c r="F29" s="30">
        <v>235.13</v>
      </c>
      <c r="G29" s="30">
        <v>230.73</v>
      </c>
      <c r="H29" s="30">
        <v>408.67</v>
      </c>
      <c r="I29" s="30">
        <v>55.38</v>
      </c>
      <c r="K29" s="2">
        <v>43132</v>
      </c>
      <c r="L29" s="29">
        <f>AVERAGE(B113:B116)*10</f>
        <v>4408.5250000000005</v>
      </c>
      <c r="M29" s="29">
        <f t="shared" ref="M29:O29" si="26">AVERAGE(C113:C116)*10</f>
        <v>1387.6250000000002</v>
      </c>
      <c r="N29" s="29">
        <f t="shared" si="26"/>
        <v>2566.9499999999998</v>
      </c>
      <c r="O29" s="29">
        <f t="shared" si="26"/>
        <v>3152.3500000000004</v>
      </c>
      <c r="P29" s="29">
        <f>AVERAGE(F113:F116)*10</f>
        <v>2823.55</v>
      </c>
      <c r="Q29" s="29">
        <f>AVERAGE(G113:G116)*10</f>
        <v>3007.9749999999995</v>
      </c>
      <c r="R29" s="29">
        <f>AVERAGE(H113:H116)*10</f>
        <v>4707.375</v>
      </c>
      <c r="S29" s="29">
        <f>AVERAGE(I113:I116)*10</f>
        <v>635.59999999999991</v>
      </c>
      <c r="T29" s="36">
        <f t="shared" si="1"/>
        <v>3422.8125</v>
      </c>
    </row>
    <row r="30" spans="1:20">
      <c r="A30" s="1">
        <v>42554</v>
      </c>
      <c r="B30" s="30">
        <v>300.70999999999998</v>
      </c>
      <c r="C30" s="30">
        <v>171.8</v>
      </c>
      <c r="D30" s="30">
        <v>218.27</v>
      </c>
      <c r="E30" s="30">
        <v>216.78</v>
      </c>
      <c r="F30" s="30">
        <v>236.47</v>
      </c>
      <c r="G30" s="30">
        <v>229.32</v>
      </c>
      <c r="H30" s="30">
        <v>414.5</v>
      </c>
      <c r="I30" s="30">
        <v>57.09</v>
      </c>
      <c r="K30" s="2">
        <v>43160</v>
      </c>
      <c r="L30" s="28">
        <f>AVERAGE(B117:B121)*10</f>
        <v>4691.28</v>
      </c>
      <c r="M30" s="28">
        <f t="shared" ref="M30:O30" si="27">AVERAGE(C117:C121)*10</f>
        <v>1325.3000000000002</v>
      </c>
      <c r="N30" s="28">
        <f t="shared" si="27"/>
        <v>2588.1800000000003</v>
      </c>
      <c r="O30" s="28">
        <f t="shared" si="27"/>
        <v>3230.3199999999997</v>
      </c>
      <c r="P30" s="28">
        <f>AVERAGE(F117:F121)*10</f>
        <v>2852.88</v>
      </c>
      <c r="Q30" s="28">
        <f>AVERAGE(G117:G121)*10</f>
        <v>2971.54</v>
      </c>
      <c r="R30" s="28">
        <f>AVERAGE(H117:H121)*10</f>
        <v>4659.84</v>
      </c>
      <c r="S30" s="28">
        <f>AVERAGE(I117:I121)*10</f>
        <v>656.26</v>
      </c>
      <c r="T30" s="36">
        <f t="shared" si="1"/>
        <v>3428.645</v>
      </c>
    </row>
    <row r="31" spans="1:20">
      <c r="A31" s="1">
        <v>42561</v>
      </c>
      <c r="B31" s="30">
        <v>304.01</v>
      </c>
      <c r="C31" s="30">
        <v>171.51</v>
      </c>
      <c r="D31" s="30">
        <v>218.44</v>
      </c>
      <c r="E31" s="30">
        <v>223.42</v>
      </c>
      <c r="F31" s="30">
        <v>246.69</v>
      </c>
      <c r="G31" s="30">
        <v>239.72</v>
      </c>
      <c r="H31" s="30">
        <v>428.13</v>
      </c>
      <c r="I31" s="30">
        <v>57.64</v>
      </c>
      <c r="K31" s="2">
        <v>43191</v>
      </c>
      <c r="L31" s="28">
        <f>AVERAGE(B122:B125)*10</f>
        <v>5091.4000000000005</v>
      </c>
      <c r="M31" s="28">
        <f t="shared" ref="M31:O31" si="28">AVERAGE(C122:C125)*10</f>
        <v>1344.5500000000002</v>
      </c>
      <c r="N31" s="28">
        <f t="shared" si="28"/>
        <v>2640.2249999999999</v>
      </c>
      <c r="O31" s="28">
        <f t="shared" si="28"/>
        <v>3046.05</v>
      </c>
      <c r="P31" s="28">
        <f>AVERAGE(F122:F125)*10</f>
        <v>2890.6</v>
      </c>
      <c r="Q31" s="28">
        <f>AVERAGE(G122:G125)*10</f>
        <v>3001.35</v>
      </c>
      <c r="R31" s="28">
        <f>AVERAGE(H122:H125)*10</f>
        <v>4697.875</v>
      </c>
      <c r="S31" s="28">
        <f>AVERAGE(I122:I125)*10</f>
        <v>658.42499999999995</v>
      </c>
      <c r="T31" s="36">
        <f t="shared" si="1"/>
        <v>3408.96875</v>
      </c>
    </row>
    <row r="32" spans="1:20">
      <c r="A32" s="1">
        <v>42568</v>
      </c>
      <c r="B32" s="30">
        <v>308.38</v>
      </c>
      <c r="C32" s="30">
        <v>173.9</v>
      </c>
      <c r="D32" s="30">
        <v>220.21</v>
      </c>
      <c r="E32" s="30">
        <v>229.73</v>
      </c>
      <c r="F32" s="30">
        <v>249.73</v>
      </c>
      <c r="G32" s="30">
        <v>240.28</v>
      </c>
      <c r="H32" s="30">
        <v>426.19</v>
      </c>
      <c r="I32" s="30">
        <v>57.72</v>
      </c>
      <c r="K32" s="2">
        <v>43221</v>
      </c>
      <c r="L32" s="28">
        <f>AVERAGE(B126:B130)*10</f>
        <v>5647.08</v>
      </c>
      <c r="M32" s="28">
        <f t="shared" ref="M32:O32" si="29">AVERAGE(C126:C130)*10</f>
        <v>1454.48</v>
      </c>
      <c r="N32" s="28">
        <f t="shared" si="29"/>
        <v>2753.5999999999995</v>
      </c>
      <c r="O32" s="28">
        <f t="shared" si="29"/>
        <v>3145.74</v>
      </c>
      <c r="P32" s="28">
        <f>AVERAGE(F126:F130)*10</f>
        <v>2938.58</v>
      </c>
      <c r="Q32" s="28">
        <f>AVERAGE(G126:G130)*10</f>
        <v>2987.08</v>
      </c>
      <c r="R32" s="28">
        <f>AVERAGE(H126:H130)*10</f>
        <v>4659.82</v>
      </c>
      <c r="S32" s="28">
        <f>AVERAGE(I126:I130)*10</f>
        <v>687.68000000000006</v>
      </c>
      <c r="T32" s="36">
        <f t="shared" si="1"/>
        <v>3432.8049999999998</v>
      </c>
    </row>
    <row r="33" spans="1:31">
      <c r="A33" s="1">
        <v>42575</v>
      </c>
      <c r="B33" s="30">
        <v>300.83999999999997</v>
      </c>
      <c r="C33" s="30">
        <v>173.32</v>
      </c>
      <c r="D33" s="30">
        <v>222.37</v>
      </c>
      <c r="E33" s="30">
        <v>224.9</v>
      </c>
      <c r="F33" s="30">
        <v>253.68</v>
      </c>
      <c r="G33" s="30">
        <v>244.15</v>
      </c>
      <c r="H33" s="30">
        <v>426.11</v>
      </c>
      <c r="I33" s="30">
        <v>60.63</v>
      </c>
      <c r="K33" s="2">
        <v>43252</v>
      </c>
      <c r="L33" s="28">
        <f>AVERAGE(B131:B134)*10</f>
        <v>5808.0249999999996</v>
      </c>
      <c r="M33" s="28">
        <f t="shared" ref="M33:O33" si="30">AVERAGE(C131:C134)*10</f>
        <v>1535.2499999999998</v>
      </c>
      <c r="N33" s="28">
        <f t="shared" si="30"/>
        <v>2821.375</v>
      </c>
      <c r="O33" s="28">
        <f t="shared" si="30"/>
        <v>3214</v>
      </c>
      <c r="P33" s="28">
        <f>AVERAGE(F131:F134)*10</f>
        <v>2989.8500000000004</v>
      </c>
      <c r="Q33" s="28">
        <f>AVERAGE(G131:G134)*10</f>
        <v>3028.625</v>
      </c>
      <c r="R33" s="28">
        <f>AVERAGE(H131:H134)*10</f>
        <v>4665.6000000000004</v>
      </c>
      <c r="S33" s="28">
        <f>AVERAGE(I131:I134)*10</f>
        <v>703.99999999999989</v>
      </c>
      <c r="T33" s="36">
        <f t="shared" si="1"/>
        <v>3474.5187500000002</v>
      </c>
    </row>
    <row r="34" spans="1:31">
      <c r="A34" s="1">
        <v>42582</v>
      </c>
      <c r="B34" s="30">
        <v>312.38</v>
      </c>
      <c r="C34" s="30">
        <v>173.74</v>
      </c>
      <c r="D34" s="30">
        <v>222.82</v>
      </c>
      <c r="E34" s="30">
        <v>226.99</v>
      </c>
      <c r="F34" s="30">
        <v>258.24</v>
      </c>
      <c r="G34" s="30">
        <v>245.79</v>
      </c>
      <c r="H34" s="30">
        <v>417.18</v>
      </c>
      <c r="I34" s="30">
        <v>63.92</v>
      </c>
      <c r="K34" s="2">
        <v>43282</v>
      </c>
      <c r="L34" s="28">
        <f>AVERAGE(B135:B138)*10</f>
        <v>5585.5249999999996</v>
      </c>
      <c r="M34" s="28">
        <f t="shared" ref="M34:O34" si="31">AVERAGE(C135:C138)*10</f>
        <v>1489.875</v>
      </c>
      <c r="N34" s="28">
        <f t="shared" si="31"/>
        <v>2777.6499999999996</v>
      </c>
      <c r="O34" s="28">
        <f t="shared" si="31"/>
        <v>3249.2750000000001</v>
      </c>
      <c r="P34" s="28">
        <f>AVERAGE(F135:F138)*10</f>
        <v>3051.2999999999993</v>
      </c>
      <c r="Q34" s="28">
        <f>AVERAGE(G135:G138)*10</f>
        <v>3076.3249999999998</v>
      </c>
      <c r="R34" s="28">
        <f>AVERAGE(H135:H138)*10</f>
        <v>4664.625</v>
      </c>
      <c r="S34" s="28">
        <f>AVERAGE(I135:I138)*10</f>
        <v>725.42500000000007</v>
      </c>
      <c r="T34" s="36">
        <f t="shared" si="1"/>
        <v>3510.3812499999995</v>
      </c>
    </row>
    <row r="35" spans="1:31">
      <c r="A35" s="1">
        <v>42589</v>
      </c>
      <c r="B35" s="30">
        <v>322.85000000000002</v>
      </c>
      <c r="C35" s="30">
        <v>173.9</v>
      </c>
      <c r="D35" s="30">
        <v>224.33</v>
      </c>
      <c r="E35" s="30">
        <v>231.61</v>
      </c>
      <c r="F35" s="30">
        <v>263.10000000000002</v>
      </c>
      <c r="G35" s="30">
        <v>254.18</v>
      </c>
      <c r="H35" s="30">
        <v>425.82</v>
      </c>
      <c r="I35" s="30">
        <v>67.37</v>
      </c>
      <c r="K35" s="2">
        <v>43313</v>
      </c>
      <c r="L35" s="28">
        <f>AVERAGE(B139:B143)*10</f>
        <v>5497.18</v>
      </c>
      <c r="M35" s="28">
        <f t="shared" ref="M35:O35" si="32">AVERAGE(C139:C143)*10</f>
        <v>1548.66</v>
      </c>
      <c r="N35" s="28">
        <f t="shared" si="32"/>
        <v>2808.46</v>
      </c>
      <c r="O35" s="28">
        <f t="shared" si="32"/>
        <v>3244.8799999999992</v>
      </c>
      <c r="P35" s="28">
        <f>AVERAGE(F139:F143)*10</f>
        <v>3105.9000000000005</v>
      </c>
      <c r="Q35" s="28">
        <f>AVERAGE(G139:G143)*10</f>
        <v>3148.7799999999997</v>
      </c>
      <c r="R35" s="28">
        <f>AVERAGE(H139:H143)*10</f>
        <v>4729.22</v>
      </c>
      <c r="S35" s="28">
        <f>AVERAGE(I139:I143)*10</f>
        <v>755.54</v>
      </c>
      <c r="T35" s="36">
        <f t="shared" si="1"/>
        <v>3557.1949999999997</v>
      </c>
    </row>
    <row r="36" spans="1:31">
      <c r="A36" s="1">
        <v>42596</v>
      </c>
      <c r="B36" s="30">
        <v>327.44</v>
      </c>
      <c r="C36" s="30">
        <v>178.63</v>
      </c>
      <c r="D36" s="30">
        <v>229.21</v>
      </c>
      <c r="E36" s="30">
        <v>235.4</v>
      </c>
      <c r="F36" s="30">
        <v>271.22000000000003</v>
      </c>
      <c r="G36" s="30">
        <v>258.27999999999997</v>
      </c>
      <c r="H36" s="30">
        <v>419.64</v>
      </c>
      <c r="I36" s="30">
        <v>64.88</v>
      </c>
      <c r="K36" s="2">
        <v>43344</v>
      </c>
      <c r="L36" s="29">
        <f>AVERAGE(B144:B147)*10</f>
        <v>5365.4750000000004</v>
      </c>
      <c r="M36" s="29">
        <f t="shared" ref="M36:O36" si="33">AVERAGE(C144:C147)*10</f>
        <v>1586.825</v>
      </c>
      <c r="N36" s="29">
        <f t="shared" si="33"/>
        <v>2798.375</v>
      </c>
      <c r="O36" s="29">
        <f t="shared" si="33"/>
        <v>3262.4749999999999</v>
      </c>
      <c r="P36" s="29">
        <f>AVERAGE(F144:F147)*10</f>
        <v>3175.7249999999999</v>
      </c>
      <c r="Q36" s="29">
        <f>AVERAGE(G144:G147)*10</f>
        <v>3208.5249999999996</v>
      </c>
      <c r="R36" s="29">
        <f>AVERAGE(H144:H147)*10</f>
        <v>4809.5250000000005</v>
      </c>
      <c r="S36" s="29">
        <f>AVERAGE(I144:I147)*10</f>
        <v>793.05</v>
      </c>
      <c r="T36" s="36">
        <f t="shared" ref="T36:T67" si="34">AVERAGE(O36:R36)</f>
        <v>3614.0625</v>
      </c>
    </row>
    <row r="37" spans="1:31">
      <c r="A37" s="1">
        <v>42603</v>
      </c>
      <c r="B37" s="30">
        <v>334.32</v>
      </c>
      <c r="C37" s="30">
        <v>179.69</v>
      </c>
      <c r="D37" s="30">
        <v>230.32</v>
      </c>
      <c r="E37" s="30">
        <v>238.1</v>
      </c>
      <c r="F37" s="30">
        <v>280.48</v>
      </c>
      <c r="G37" s="30">
        <v>262.73</v>
      </c>
      <c r="H37" s="30">
        <v>426.95</v>
      </c>
      <c r="I37" s="30">
        <v>71.760000000000005</v>
      </c>
      <c r="K37" s="2">
        <v>43374</v>
      </c>
      <c r="L37" s="29">
        <f>AVERAGE(B148:B151)*10</f>
        <v>4888.5999999999995</v>
      </c>
      <c r="M37" s="29">
        <f t="shared" ref="M37:O37" si="35">AVERAGE(C148:C151)*10</f>
        <v>1549.7750000000001</v>
      </c>
      <c r="N37" s="29">
        <f t="shared" si="35"/>
        <v>2698.3249999999998</v>
      </c>
      <c r="O37" s="29">
        <f t="shared" si="35"/>
        <v>3168.2000000000007</v>
      </c>
      <c r="P37" s="29">
        <f>AVERAGE(F148:F151)*10</f>
        <v>3220</v>
      </c>
      <c r="Q37" s="29">
        <f>AVERAGE(G148:G151)*10</f>
        <v>3230.6999999999994</v>
      </c>
      <c r="R37" s="29">
        <f>AVERAGE(H148:H151)*10</f>
        <v>4733.9749999999995</v>
      </c>
      <c r="S37" s="29">
        <f>AVERAGE(I148:I151)*10</f>
        <v>778.7</v>
      </c>
      <c r="T37" s="36">
        <f t="shared" si="34"/>
        <v>3588.21875</v>
      </c>
    </row>
    <row r="38" spans="1:31">
      <c r="A38" s="1">
        <v>42610</v>
      </c>
      <c r="B38" s="30">
        <v>341.73</v>
      </c>
      <c r="C38" s="30">
        <v>182.96</v>
      </c>
      <c r="D38" s="30">
        <v>244.48</v>
      </c>
      <c r="E38" s="30">
        <v>238.14</v>
      </c>
      <c r="F38" s="30">
        <v>275.61</v>
      </c>
      <c r="G38" s="30">
        <v>266.14999999999998</v>
      </c>
      <c r="H38" s="30">
        <v>431.5</v>
      </c>
      <c r="I38" s="30">
        <v>72.930000000000007</v>
      </c>
      <c r="K38" s="2">
        <v>43405</v>
      </c>
      <c r="L38" s="29">
        <f>AVERAGE(B152:B156)*10</f>
        <v>4591.8999999999996</v>
      </c>
      <c r="M38" s="29">
        <f t="shared" ref="M38:O38" si="36">AVERAGE(C152:C156)*10</f>
        <v>1590.28</v>
      </c>
      <c r="N38" s="29">
        <f t="shared" si="36"/>
        <v>2705.0999999999995</v>
      </c>
      <c r="O38" s="29">
        <f t="shared" si="36"/>
        <v>3110.5200000000004</v>
      </c>
      <c r="P38" s="29">
        <f>AVERAGE(F152:F156)*10</f>
        <v>3201.84</v>
      </c>
      <c r="Q38" s="29">
        <f>AVERAGE(G152:G156)*10</f>
        <v>3221.2</v>
      </c>
      <c r="R38" s="29">
        <f>AVERAGE(H152:H156)*10</f>
        <v>4704.5599999999995</v>
      </c>
      <c r="S38" s="29">
        <f>AVERAGE(I152:I156)*10</f>
        <v>790.66000000000008</v>
      </c>
      <c r="T38" s="36">
        <f t="shared" si="34"/>
        <v>3559.53</v>
      </c>
    </row>
    <row r="39" spans="1:31">
      <c r="A39" s="1">
        <v>42617</v>
      </c>
      <c r="B39" s="30">
        <v>355.44</v>
      </c>
      <c r="C39" s="30">
        <v>187.77</v>
      </c>
      <c r="D39" s="30">
        <v>251.34</v>
      </c>
      <c r="E39" s="30">
        <v>251.13</v>
      </c>
      <c r="F39" s="30">
        <v>279.12</v>
      </c>
      <c r="G39" s="30">
        <v>267.14</v>
      </c>
      <c r="H39" s="30">
        <v>426.03</v>
      </c>
      <c r="I39" s="30">
        <v>77.17</v>
      </c>
      <c r="K39" s="2">
        <v>43435</v>
      </c>
      <c r="L39" s="29">
        <f>AVERAGE(B157:B160)*10</f>
        <v>4389.6000000000004</v>
      </c>
      <c r="M39" s="29">
        <f t="shared" ref="M39:O39" si="37">AVERAGE(C157:C160)*10</f>
        <v>1693.6750000000002</v>
      </c>
      <c r="N39" s="29">
        <f t="shared" si="37"/>
        <v>2697.8249999999998</v>
      </c>
      <c r="O39" s="29">
        <f t="shared" si="37"/>
        <v>3012.0749999999998</v>
      </c>
      <c r="P39" s="29">
        <f>AVERAGE(F157:F160)*10</f>
        <v>3135.5749999999998</v>
      </c>
      <c r="Q39" s="29">
        <f>AVERAGE(G157:G160)*10</f>
        <v>3175.2749999999996</v>
      </c>
      <c r="R39" s="29">
        <f>AVERAGE(H157:H160)*10</f>
        <v>4764.6749999999993</v>
      </c>
      <c r="S39" s="29">
        <f>AVERAGE(I157:I160)*10</f>
        <v>795.97499999999991</v>
      </c>
      <c r="T39" s="36">
        <f t="shared" si="34"/>
        <v>3521.8999999999996</v>
      </c>
    </row>
    <row r="40" spans="1:31">
      <c r="A40" s="1">
        <v>42624</v>
      </c>
      <c r="B40" s="30">
        <v>374.01</v>
      </c>
      <c r="C40" s="30">
        <v>191.19</v>
      </c>
      <c r="D40" s="30">
        <v>253.97</v>
      </c>
      <c r="E40" s="30">
        <v>253.01</v>
      </c>
      <c r="F40" s="30">
        <v>288.01</v>
      </c>
      <c r="G40" s="30">
        <v>276.85000000000002</v>
      </c>
      <c r="H40" s="30">
        <v>425.14</v>
      </c>
      <c r="I40" s="30">
        <v>82.16</v>
      </c>
      <c r="K40" s="2">
        <v>43466</v>
      </c>
      <c r="L40" s="29">
        <f>AVERAGE(B161:B165)*10</f>
        <v>4365.3</v>
      </c>
      <c r="M40" s="29">
        <f t="shared" ref="M40:O40" si="38">AVERAGE(C161:C165)*10</f>
        <v>1813.3400000000001</v>
      </c>
      <c r="N40" s="29">
        <f t="shared" si="38"/>
        <v>2768.5400000000004</v>
      </c>
      <c r="O40" s="29">
        <f t="shared" si="38"/>
        <v>3033.8399999999997</v>
      </c>
      <c r="P40" s="29">
        <f>AVERAGE(F161:F165)*10</f>
        <v>3114.42</v>
      </c>
      <c r="Q40" s="29">
        <f>AVERAGE(G161:G165)*10</f>
        <v>3160.76</v>
      </c>
      <c r="R40" s="29">
        <f>AVERAGE(H161:H165)*10</f>
        <v>4815.4800000000005</v>
      </c>
      <c r="S40" s="29">
        <f>AVERAGE(I161:I165)*10</f>
        <v>822.8</v>
      </c>
      <c r="T40" s="36">
        <f t="shared" si="34"/>
        <v>3531.125</v>
      </c>
      <c r="W40" s="39"/>
      <c r="X40" s="39"/>
      <c r="Y40" s="39"/>
      <c r="Z40" s="39"/>
      <c r="AA40" s="39"/>
      <c r="AB40" s="39"/>
      <c r="AC40" s="39"/>
      <c r="AD40" s="39"/>
      <c r="AE40" s="39"/>
    </row>
    <row r="41" spans="1:31">
      <c r="A41" s="1">
        <v>42631</v>
      </c>
      <c r="B41" s="30">
        <v>374.77</v>
      </c>
      <c r="C41" s="30">
        <v>193.5</v>
      </c>
      <c r="D41" s="30">
        <v>256.08999999999997</v>
      </c>
      <c r="E41" s="30">
        <v>254.5</v>
      </c>
      <c r="F41" s="30">
        <v>291.33</v>
      </c>
      <c r="G41" s="30">
        <v>278.54000000000002</v>
      </c>
      <c r="H41" s="30">
        <v>425.56</v>
      </c>
      <c r="I41" s="30">
        <v>81.69</v>
      </c>
      <c r="K41" s="2">
        <v>43497</v>
      </c>
      <c r="L41" s="29">
        <f>AVERAGE(B166:B169)*10</f>
        <v>4331.125</v>
      </c>
      <c r="M41" s="29">
        <f t="shared" ref="M41:O41" si="39">AVERAGE(C166:C169)*10</f>
        <v>1899.3000000000002</v>
      </c>
      <c r="N41" s="29">
        <f t="shared" si="39"/>
        <v>2842.8499999999995</v>
      </c>
      <c r="O41" s="29">
        <f t="shared" si="39"/>
        <v>3077.9750000000004</v>
      </c>
      <c r="P41" s="29">
        <f>AVERAGE(F166:F169)*10</f>
        <v>3062.3</v>
      </c>
      <c r="Q41" s="29">
        <f>AVERAGE(G166:G169)*10</f>
        <v>3101.35</v>
      </c>
      <c r="R41" s="29">
        <f>AVERAGE(H166:H169)*10</f>
        <v>4775.2999999999993</v>
      </c>
      <c r="S41" s="29">
        <f>AVERAGE(I166:I169)*10</f>
        <v>831.85</v>
      </c>
      <c r="T41" s="36">
        <f t="shared" si="34"/>
        <v>3504.2312499999998</v>
      </c>
      <c r="W41" s="39"/>
      <c r="X41" s="39"/>
      <c r="Y41" s="39"/>
      <c r="Z41" s="39"/>
      <c r="AA41" s="39"/>
      <c r="AB41" s="39"/>
      <c r="AC41" s="39"/>
      <c r="AD41" s="39"/>
      <c r="AE41" s="39"/>
    </row>
    <row r="42" spans="1:31">
      <c r="A42" s="1">
        <v>42638</v>
      </c>
      <c r="B42" s="30">
        <v>390.31</v>
      </c>
      <c r="C42" s="30">
        <v>196.96</v>
      </c>
      <c r="D42" s="30">
        <v>267.27999999999997</v>
      </c>
      <c r="E42" s="30">
        <v>256.12</v>
      </c>
      <c r="F42" s="30">
        <v>299.14999999999998</v>
      </c>
      <c r="G42" s="30">
        <v>281.41000000000003</v>
      </c>
      <c r="H42" s="30">
        <v>425.56</v>
      </c>
      <c r="I42" s="30">
        <v>85.15</v>
      </c>
      <c r="K42" s="2">
        <v>43525</v>
      </c>
      <c r="L42" s="29">
        <f>AVERAGE(B170:B173)*10</f>
        <v>4186.2749999999996</v>
      </c>
      <c r="M42" s="29">
        <f t="shared" ref="M42:O42" si="40">AVERAGE(C170:C173)*10</f>
        <v>1901.9499999999998</v>
      </c>
      <c r="N42" s="29">
        <f t="shared" si="40"/>
        <v>2878.0250000000001</v>
      </c>
      <c r="O42" s="29">
        <f t="shared" si="40"/>
        <v>3122.1</v>
      </c>
      <c r="P42" s="29">
        <f>AVERAGE(F170:F173)*10</f>
        <v>3070.125</v>
      </c>
      <c r="Q42" s="29">
        <f>AVERAGE(G170:G173)*10</f>
        <v>3107.7749999999996</v>
      </c>
      <c r="R42" s="29">
        <f>AVERAGE(H170:H173)*10</f>
        <v>4816.3</v>
      </c>
      <c r="S42" s="29">
        <f>AVERAGE(I170:I173)*10</f>
        <v>812.05000000000018</v>
      </c>
      <c r="T42" s="36">
        <f t="shared" si="34"/>
        <v>3529.0749999999998</v>
      </c>
      <c r="W42" s="39"/>
      <c r="X42" s="39"/>
      <c r="Y42" s="39"/>
      <c r="Z42" s="39"/>
      <c r="AA42" s="39"/>
      <c r="AB42" s="39"/>
      <c r="AC42" s="39"/>
      <c r="AD42" s="39"/>
      <c r="AE42" s="39"/>
    </row>
    <row r="43" spans="1:31">
      <c r="A43" s="1">
        <v>42645</v>
      </c>
      <c r="B43" s="30">
        <v>399.06</v>
      </c>
      <c r="C43" s="30">
        <v>201.1</v>
      </c>
      <c r="D43" s="30">
        <v>268.8</v>
      </c>
      <c r="E43" s="30">
        <v>265.82</v>
      </c>
      <c r="F43" s="30">
        <v>300.20999999999998</v>
      </c>
      <c r="G43" s="30">
        <v>285.01</v>
      </c>
      <c r="H43" s="30">
        <v>422.65</v>
      </c>
      <c r="I43" s="30">
        <v>85.41</v>
      </c>
      <c r="K43" s="2">
        <v>43556</v>
      </c>
      <c r="L43" s="29">
        <f>AVERAGE(B174:B177)*10</f>
        <v>4165.3250000000007</v>
      </c>
      <c r="M43" s="29">
        <f t="shared" ref="M43:O43" si="41">AVERAGE(C174:C177)*10</f>
        <v>1914.175</v>
      </c>
      <c r="N43" s="29">
        <f t="shared" si="41"/>
        <v>2907.0249999999996</v>
      </c>
      <c r="O43" s="29">
        <f t="shared" si="41"/>
        <v>3089.9249999999993</v>
      </c>
      <c r="P43" s="29">
        <f>AVERAGE(F174:F177)*10</f>
        <v>3072.5</v>
      </c>
      <c r="Q43" s="29">
        <f>AVERAGE(G174:G177)*10</f>
        <v>3113.05</v>
      </c>
      <c r="R43" s="29">
        <f>AVERAGE(H174:H177)*10</f>
        <v>4722.95</v>
      </c>
      <c r="S43" s="29">
        <f>AVERAGE(I174:I177)*10</f>
        <v>804.55000000000018</v>
      </c>
      <c r="T43" s="36">
        <f t="shared" si="34"/>
        <v>3499.6062499999998</v>
      </c>
      <c r="W43" s="39"/>
      <c r="X43" s="39"/>
      <c r="Y43" s="39"/>
      <c r="Z43" s="39"/>
      <c r="AA43" s="39"/>
      <c r="AB43" s="39"/>
      <c r="AC43" s="39"/>
      <c r="AD43" s="39"/>
      <c r="AE43" s="39"/>
    </row>
    <row r="44" spans="1:31">
      <c r="A44" s="1">
        <v>42652</v>
      </c>
      <c r="B44" s="30">
        <v>406.7</v>
      </c>
      <c r="C44" s="30">
        <v>202.63</v>
      </c>
      <c r="D44" s="30">
        <v>270.2</v>
      </c>
      <c r="E44" s="30">
        <v>266.57</v>
      </c>
      <c r="F44" s="30">
        <v>309.39999999999998</v>
      </c>
      <c r="G44" s="30">
        <v>289.20999999999998</v>
      </c>
      <c r="H44" s="30">
        <v>413.31</v>
      </c>
      <c r="I44" s="30">
        <v>85.65</v>
      </c>
      <c r="K44" s="2">
        <v>43586</v>
      </c>
      <c r="L44" s="29">
        <f>AVERAGE(B178:B182)*10</f>
        <v>4111.08</v>
      </c>
      <c r="M44" s="29">
        <f t="shared" ref="M44:O44" si="42">AVERAGE(C178:C182)*10</f>
        <v>2015.38</v>
      </c>
      <c r="N44" s="29">
        <f t="shared" si="42"/>
        <v>2955.42</v>
      </c>
      <c r="O44" s="29">
        <f t="shared" si="42"/>
        <v>3097.6399999999994</v>
      </c>
      <c r="P44" s="29">
        <f>AVERAGE(F178:F182)*10</f>
        <v>3067.4400000000005</v>
      </c>
      <c r="Q44" s="29">
        <f>AVERAGE(G178:G182)*10</f>
        <v>3109.82</v>
      </c>
      <c r="R44" s="29">
        <f>AVERAGE(H178:H182)*10</f>
        <v>4708.6799999999994</v>
      </c>
      <c r="S44" s="29">
        <f>AVERAGE(I178:I182)*10</f>
        <v>784</v>
      </c>
      <c r="T44" s="36">
        <f t="shared" si="34"/>
        <v>3495.8949999999995</v>
      </c>
      <c r="W44" s="39"/>
      <c r="X44" s="39"/>
      <c r="Y44" s="39"/>
      <c r="Z44" s="39"/>
      <c r="AA44" s="39"/>
      <c r="AB44" s="39"/>
      <c r="AC44" s="39"/>
      <c r="AD44" s="39"/>
      <c r="AE44" s="39"/>
    </row>
    <row r="45" spans="1:31">
      <c r="A45" s="1">
        <v>42659</v>
      </c>
      <c r="B45" s="30">
        <v>410.83</v>
      </c>
      <c r="C45" s="30">
        <v>202.6</v>
      </c>
      <c r="D45" s="30">
        <v>276.04000000000002</v>
      </c>
      <c r="E45" s="30">
        <v>269.86</v>
      </c>
      <c r="F45" s="30">
        <v>316.13</v>
      </c>
      <c r="G45" s="30">
        <v>296.88</v>
      </c>
      <c r="H45" s="30">
        <v>424.4</v>
      </c>
      <c r="I45" s="30">
        <v>84.64</v>
      </c>
      <c r="K45" s="2">
        <v>43617</v>
      </c>
      <c r="L45" s="29">
        <f>AVERAGE(B183:B186)*10</f>
        <v>3947.5749999999998</v>
      </c>
      <c r="M45" s="29">
        <f>AVERAGE(C183:C186)*10</f>
        <v>2045.4749999999999</v>
      </c>
      <c r="N45" s="29">
        <f t="shared" ref="N45:O45" si="43">AVERAGE(D183:D186)*10</f>
        <v>2908.85</v>
      </c>
      <c r="O45" s="29">
        <f t="shared" si="43"/>
        <v>3024.375</v>
      </c>
      <c r="P45" s="29">
        <f>AVERAGE(F183:F186)*10</f>
        <v>3082.6</v>
      </c>
      <c r="Q45" s="29">
        <f>AVERAGE(G183:G186)*10</f>
        <v>3113.35</v>
      </c>
      <c r="R45" s="29">
        <f>AVERAGE(H183:H186)*10</f>
        <v>4712.9249999999993</v>
      </c>
      <c r="S45" s="29">
        <f>AVERAGE(I183:I186)*10</f>
        <v>754.44999999999993</v>
      </c>
      <c r="T45" s="36">
        <f t="shared" si="34"/>
        <v>3483.3125</v>
      </c>
      <c r="W45" s="39"/>
      <c r="X45" s="39"/>
      <c r="Y45" s="39"/>
      <c r="Z45" s="39"/>
      <c r="AA45" s="39"/>
      <c r="AB45" s="39"/>
      <c r="AC45" s="39"/>
      <c r="AD45" s="39"/>
      <c r="AE45" s="39"/>
    </row>
    <row r="46" spans="1:31">
      <c r="A46" s="1">
        <v>42666</v>
      </c>
      <c r="B46" s="30">
        <v>407.94</v>
      </c>
      <c r="C46" s="30">
        <v>203.11</v>
      </c>
      <c r="D46" s="30">
        <v>270.60000000000002</v>
      </c>
      <c r="E46" s="30">
        <v>269.13</v>
      </c>
      <c r="F46" s="30">
        <v>318.83999999999997</v>
      </c>
      <c r="G46" s="30">
        <v>293.52999999999997</v>
      </c>
      <c r="H46" s="30">
        <v>425.68</v>
      </c>
      <c r="I46" s="30">
        <v>85.61</v>
      </c>
      <c r="K46" s="2">
        <v>43647</v>
      </c>
      <c r="L46" s="29">
        <f>AVERAGE(B187:B191)*10</f>
        <v>3769.9400000000005</v>
      </c>
      <c r="M46" s="29">
        <f>AVERAGE(C187:C191)*10</f>
        <v>2058.88</v>
      </c>
      <c r="N46" s="29">
        <f t="shared" ref="N46:O46" si="44">AVERAGE(D187:D191)*10</f>
        <v>2871.7</v>
      </c>
      <c r="O46" s="29">
        <f t="shared" si="44"/>
        <v>3005.6400000000003</v>
      </c>
      <c r="P46" s="29">
        <f>AVERAGE(F187:F191)*10</f>
        <v>3078.3</v>
      </c>
      <c r="Q46" s="29">
        <f>AVERAGE(G187:G191)*10</f>
        <v>3100.5200000000004</v>
      </c>
      <c r="R46" s="29">
        <f>AVERAGE(H187:H191)*10</f>
        <v>4741</v>
      </c>
      <c r="S46" s="29">
        <f>AVERAGE(I187:I191)*10</f>
        <v>690.48</v>
      </c>
      <c r="T46" s="36">
        <f t="shared" si="34"/>
        <v>3481.3650000000002</v>
      </c>
      <c r="W46" s="39"/>
      <c r="X46" s="39"/>
      <c r="Y46" s="39"/>
      <c r="Z46" s="39"/>
      <c r="AA46" s="39"/>
      <c r="AB46" s="39"/>
      <c r="AC46" s="39"/>
      <c r="AD46" s="39"/>
      <c r="AE46" s="39"/>
    </row>
    <row r="47" spans="1:31">
      <c r="A47" s="1">
        <v>42673</v>
      </c>
      <c r="B47" s="30">
        <v>411.72</v>
      </c>
      <c r="C47" s="30">
        <v>201.28</v>
      </c>
      <c r="D47" s="30">
        <v>276.57</v>
      </c>
      <c r="E47" s="30">
        <v>279.39999999999998</v>
      </c>
      <c r="F47" s="30">
        <v>319.87</v>
      </c>
      <c r="G47" s="30">
        <v>299.11</v>
      </c>
      <c r="H47" s="30">
        <v>429.95</v>
      </c>
      <c r="I47" s="30">
        <v>83.97</v>
      </c>
      <c r="K47" s="2">
        <v>43678</v>
      </c>
      <c r="L47" s="29">
        <f>AVERAGE(B192:B195)*10</f>
        <v>3581.4500000000003</v>
      </c>
      <c r="M47" s="29">
        <f t="shared" ref="M47:O47" si="45">AVERAGE(C192:C195)*10</f>
        <v>2085.5749999999998</v>
      </c>
      <c r="N47" s="29">
        <f t="shared" si="45"/>
        <v>2845.5999999999995</v>
      </c>
      <c r="O47" s="29">
        <f t="shared" si="45"/>
        <v>2998.65</v>
      </c>
      <c r="P47" s="29">
        <f>AVERAGE(F192:F195)*10</f>
        <v>3078.3249999999998</v>
      </c>
      <c r="Q47" s="29">
        <f>AVERAGE(G192:G195)*10</f>
        <v>3104.5249999999996</v>
      </c>
      <c r="R47" s="29">
        <f>AVERAGE(H192:H195)*10</f>
        <v>4801.625</v>
      </c>
      <c r="S47" s="29">
        <f>AVERAGE(I192:I195)*10</f>
        <v>674.75</v>
      </c>
      <c r="T47" s="36">
        <f t="shared" si="34"/>
        <v>3495.78125</v>
      </c>
      <c r="W47" s="39"/>
      <c r="X47" s="39"/>
      <c r="Y47" s="39"/>
      <c r="Z47" s="39"/>
      <c r="AA47" s="39"/>
      <c r="AB47" s="39"/>
      <c r="AC47" s="39"/>
      <c r="AD47" s="39"/>
      <c r="AE47" s="39"/>
    </row>
    <row r="48" spans="1:31">
      <c r="A48" s="1">
        <v>42680</v>
      </c>
      <c r="B48" s="30">
        <v>411.77</v>
      </c>
      <c r="C48" s="30">
        <v>200.55</v>
      </c>
      <c r="D48" s="30">
        <v>277.8</v>
      </c>
      <c r="E48" s="30">
        <v>274.64999999999998</v>
      </c>
      <c r="F48" s="30">
        <v>326.88</v>
      </c>
      <c r="G48" s="30">
        <v>309.82</v>
      </c>
      <c r="H48" s="30">
        <v>431.48</v>
      </c>
      <c r="I48" s="30">
        <v>80.56</v>
      </c>
      <c r="K48" s="2">
        <v>43709</v>
      </c>
      <c r="L48" s="29">
        <f>AVERAGE(B196:B199)*10</f>
        <v>3630.125</v>
      </c>
      <c r="M48" s="29">
        <f t="shared" ref="M48:O48" si="46">AVERAGE(C196:C199)*10</f>
        <v>2170.2249999999999</v>
      </c>
      <c r="N48" s="29">
        <f t="shared" si="46"/>
        <v>2920.85</v>
      </c>
      <c r="O48" s="29">
        <f t="shared" si="46"/>
        <v>2967.0249999999996</v>
      </c>
      <c r="P48" s="29">
        <f>AVERAGE(F196:F199)*10</f>
        <v>3084.75</v>
      </c>
      <c r="Q48" s="29">
        <f>AVERAGE(G196:G199)*10</f>
        <v>3135.2999999999997</v>
      </c>
      <c r="R48" s="29">
        <f>AVERAGE(H196:H199)*10</f>
        <v>4764.125</v>
      </c>
      <c r="S48" s="29">
        <f>AVERAGE(I196:I199)*10</f>
        <v>682.27499999999986</v>
      </c>
      <c r="T48" s="36">
        <f t="shared" si="34"/>
        <v>3487.7999999999997</v>
      </c>
      <c r="W48" s="39"/>
      <c r="X48" s="39"/>
      <c r="Y48" s="39"/>
      <c r="Z48" s="39"/>
      <c r="AA48" s="39"/>
      <c r="AB48" s="39"/>
      <c r="AC48" s="39"/>
      <c r="AD48" s="39"/>
      <c r="AE48" s="39"/>
    </row>
    <row r="49" spans="1:31">
      <c r="A49" s="1">
        <v>42687</v>
      </c>
      <c r="B49" s="30">
        <v>413.98</v>
      </c>
      <c r="C49" s="30">
        <v>201.5</v>
      </c>
      <c r="D49" s="30">
        <v>284.42</v>
      </c>
      <c r="E49" s="30">
        <v>278.60000000000002</v>
      </c>
      <c r="F49" s="30">
        <v>336.98</v>
      </c>
      <c r="G49" s="30">
        <v>317.44</v>
      </c>
      <c r="H49" s="30">
        <v>426.36</v>
      </c>
      <c r="I49" s="30">
        <v>81.540000000000006</v>
      </c>
      <c r="K49" s="2">
        <v>43739</v>
      </c>
      <c r="L49" s="29">
        <f>AVERAGE(B200:B204)*10</f>
        <v>3612.0399999999995</v>
      </c>
      <c r="M49" s="29">
        <f t="shared" ref="M49:O49" si="47">AVERAGE(C200:C204)*10</f>
        <v>2322.9</v>
      </c>
      <c r="N49" s="29">
        <f t="shared" si="47"/>
        <v>2972.72</v>
      </c>
      <c r="O49" s="29">
        <f t="shared" si="47"/>
        <v>2970.58</v>
      </c>
      <c r="P49" s="29">
        <f>AVERAGE(F200:F204)*10</f>
        <v>3114.76</v>
      </c>
      <c r="Q49" s="29">
        <f>AVERAGE(G200:G204)*10</f>
        <v>3142.6</v>
      </c>
      <c r="R49" s="29">
        <f>AVERAGE(H200:H204)*10</f>
        <v>4730.9799999999996</v>
      </c>
      <c r="S49" s="29">
        <f>AVERAGE(I200:I204)*10</f>
        <v>710.96</v>
      </c>
      <c r="T49" s="36">
        <f t="shared" si="34"/>
        <v>3489.73</v>
      </c>
    </row>
    <row r="50" spans="1:31">
      <c r="A50" s="1">
        <v>42694</v>
      </c>
      <c r="B50" s="30">
        <v>416.44</v>
      </c>
      <c r="C50" s="30">
        <v>200.12</v>
      </c>
      <c r="D50" s="30">
        <v>294.52999999999997</v>
      </c>
      <c r="E50" s="30">
        <v>274.87</v>
      </c>
      <c r="F50" s="30">
        <v>335.92</v>
      </c>
      <c r="G50" s="30">
        <v>315.47000000000003</v>
      </c>
      <c r="H50" s="30">
        <v>430.96</v>
      </c>
      <c r="I50" s="30">
        <v>81.48</v>
      </c>
      <c r="K50" s="2">
        <v>43770</v>
      </c>
      <c r="L50" s="29">
        <f>AVERAGE(B205:B208)*10</f>
        <v>3641.7250000000004</v>
      </c>
      <c r="M50" s="29">
        <f t="shared" ref="M50:O50" si="48">AVERAGE(C205:C208)*10</f>
        <v>2455.5749999999998</v>
      </c>
      <c r="N50" s="29">
        <f t="shared" si="48"/>
        <v>3025.6</v>
      </c>
      <c r="O50" s="29">
        <f t="shared" si="48"/>
        <v>2974.6749999999997</v>
      </c>
      <c r="P50" s="29">
        <f>AVERAGE(F205:F208)*10</f>
        <v>3145.9749999999995</v>
      </c>
      <c r="Q50" s="29">
        <f>AVERAGE(G205:G208)*10</f>
        <v>3166.0750000000003</v>
      </c>
      <c r="R50" s="29">
        <f>AVERAGE(H205:H208)*10</f>
        <v>4741.125</v>
      </c>
      <c r="S50" s="29">
        <f>AVERAGE(I205:I208)*10</f>
        <v>734.42499999999995</v>
      </c>
      <c r="T50" s="36">
        <f t="shared" si="34"/>
        <v>3506.9625000000001</v>
      </c>
    </row>
    <row r="51" spans="1:31">
      <c r="A51" s="1">
        <v>42701</v>
      </c>
      <c r="B51" s="30">
        <v>420.53</v>
      </c>
      <c r="C51" s="30">
        <v>199.41</v>
      </c>
      <c r="D51" s="30">
        <v>299.95</v>
      </c>
      <c r="E51" s="30">
        <v>273.08999999999997</v>
      </c>
      <c r="F51" s="30">
        <v>338.23</v>
      </c>
      <c r="G51" s="30">
        <v>312.99</v>
      </c>
      <c r="H51" s="30">
        <v>435.95</v>
      </c>
      <c r="I51" s="30">
        <v>82.57</v>
      </c>
      <c r="K51" s="2">
        <v>43800</v>
      </c>
      <c r="L51" s="29">
        <f>AVERAGE(B209:B212)*10</f>
        <v>3656.35</v>
      </c>
      <c r="M51" s="29">
        <f t="shared" ref="M51:O51" si="49">AVERAGE(C209:C212)*10</f>
        <v>2537.5</v>
      </c>
      <c r="N51" s="29">
        <f t="shared" si="49"/>
        <v>3061.5249999999996</v>
      </c>
      <c r="O51" s="29">
        <f t="shared" si="49"/>
        <v>2986.625</v>
      </c>
      <c r="P51" s="29">
        <f>AVERAGE(F209:F212)*10</f>
        <v>3196.15</v>
      </c>
      <c r="Q51" s="29">
        <f>AVERAGE(G209:G212)*10</f>
        <v>3234.45</v>
      </c>
      <c r="R51" s="29">
        <f>AVERAGE(H209:H212)*10</f>
        <v>4760.9000000000005</v>
      </c>
      <c r="S51" s="29">
        <f>AVERAGE(I209:I212)*10</f>
        <v>766.57500000000005</v>
      </c>
      <c r="T51" s="36">
        <f t="shared" si="34"/>
        <v>3544.53125</v>
      </c>
    </row>
    <row r="52" spans="1:31">
      <c r="A52" s="1">
        <v>42708</v>
      </c>
      <c r="B52" s="30">
        <v>421.25</v>
      </c>
      <c r="C52" s="30">
        <v>200.94</v>
      </c>
      <c r="D52" s="30">
        <v>294.42</v>
      </c>
      <c r="E52" s="30">
        <v>278.06</v>
      </c>
      <c r="F52" s="30">
        <v>336.1</v>
      </c>
      <c r="G52" s="30">
        <v>316.27</v>
      </c>
      <c r="H52" s="30">
        <v>432.47</v>
      </c>
      <c r="I52" s="30">
        <v>82.59</v>
      </c>
      <c r="K52" s="2">
        <v>43831</v>
      </c>
      <c r="L52" s="29">
        <f>AVERAGE(B213:B217)*10</f>
        <v>3644.7999999999997</v>
      </c>
      <c r="M52" s="29">
        <f t="shared" ref="M52:O52" si="50">AVERAGE(C213:C217)*10</f>
        <v>2593.8799999999997</v>
      </c>
      <c r="N52" s="29">
        <f t="shared" si="50"/>
        <v>3043.26</v>
      </c>
      <c r="O52" s="29">
        <f t="shared" si="50"/>
        <v>3005.2000000000003</v>
      </c>
      <c r="P52" s="29">
        <f>AVERAGE(F213:F217)*10</f>
        <v>3251.2799999999997</v>
      </c>
      <c r="Q52" s="29">
        <f>AVERAGE(G213:G217)*10</f>
        <v>3290.62</v>
      </c>
      <c r="R52" s="29">
        <f>AVERAGE(H213:H217)*10</f>
        <v>4831.4400000000005</v>
      </c>
      <c r="S52" s="29">
        <f>AVERAGE(I213:I217)*10</f>
        <v>790.66000000000008</v>
      </c>
      <c r="T52" s="36">
        <f t="shared" si="34"/>
        <v>3594.6349999999998</v>
      </c>
      <c r="U52" t="s">
        <v>51</v>
      </c>
    </row>
    <row r="53" spans="1:31">
      <c r="A53" s="1">
        <v>42715</v>
      </c>
      <c r="B53" s="30">
        <v>423.57</v>
      </c>
      <c r="C53" s="30">
        <v>203.31</v>
      </c>
      <c r="D53" s="30">
        <v>307.63</v>
      </c>
      <c r="E53" s="30">
        <v>279.58</v>
      </c>
      <c r="F53" s="30">
        <v>340.36</v>
      </c>
      <c r="G53" s="30">
        <v>320.25</v>
      </c>
      <c r="H53" s="30">
        <v>438.98</v>
      </c>
      <c r="I53" s="30">
        <v>82.54</v>
      </c>
      <c r="K53" s="2">
        <v>43862</v>
      </c>
      <c r="L53" s="29">
        <f>AVERAGE(B218:B221)*10</f>
        <v>3573.5250000000001</v>
      </c>
      <c r="M53" s="29">
        <f t="shared" ref="M53:O53" si="51">AVERAGE(C218:C221)*10</f>
        <v>2576.3249999999998</v>
      </c>
      <c r="N53" s="29">
        <f t="shared" si="51"/>
        <v>3026.875</v>
      </c>
      <c r="O53" s="29">
        <f t="shared" si="51"/>
        <v>3047.0749999999998</v>
      </c>
      <c r="P53" s="29">
        <f>AVERAGE(F218:F221)*10</f>
        <v>3267.2250000000004</v>
      </c>
      <c r="Q53" s="29">
        <f>AVERAGE(G218:G221)*10</f>
        <v>3291.7</v>
      </c>
      <c r="R53" s="29">
        <f>AVERAGE(H218:H221)*10</f>
        <v>4838.4750000000004</v>
      </c>
      <c r="S53" s="29">
        <f>AVERAGE(I218:I221)*10</f>
        <v>821.3</v>
      </c>
      <c r="T53" s="36">
        <f t="shared" si="34"/>
        <v>3611.1187500000001</v>
      </c>
      <c r="U53" t="s">
        <v>52</v>
      </c>
    </row>
    <row r="54" spans="1:31">
      <c r="A54" s="1">
        <v>42722</v>
      </c>
      <c r="B54" s="30">
        <v>425.16</v>
      </c>
      <c r="C54" s="30">
        <v>207.89</v>
      </c>
      <c r="D54" s="30">
        <v>316.33</v>
      </c>
      <c r="E54" s="30">
        <v>285.82</v>
      </c>
      <c r="F54" s="30">
        <v>341.16</v>
      </c>
      <c r="G54" s="30">
        <v>318.38</v>
      </c>
      <c r="H54" s="30">
        <v>437.45</v>
      </c>
      <c r="I54" s="30">
        <v>84</v>
      </c>
      <c r="K54" s="2">
        <v>43891</v>
      </c>
      <c r="L54" s="29">
        <f>AVERAGE(B222:B225)*10</f>
        <v>3482</v>
      </c>
      <c r="M54" s="29">
        <f t="shared" ref="M54:O54" si="52">AVERAGE(C222:C225)*10</f>
        <v>2340.7999999999997</v>
      </c>
      <c r="N54" s="29">
        <f t="shared" si="52"/>
        <v>2911.45</v>
      </c>
      <c r="O54" s="29">
        <f t="shared" si="52"/>
        <v>3066.8249999999998</v>
      </c>
      <c r="P54" s="29">
        <f>AVERAGE(F222:F225)*10</f>
        <v>3247.2249999999995</v>
      </c>
      <c r="Q54" s="29">
        <f>AVERAGE(G222:G225)*10</f>
        <v>3266.4750000000004</v>
      </c>
      <c r="R54" s="29">
        <f>AVERAGE(H222:H225)*10</f>
        <v>5020.05</v>
      </c>
      <c r="S54" s="29">
        <f>AVERAGE(I222:I225)*10</f>
        <v>766.37499999999989</v>
      </c>
      <c r="T54" s="36">
        <f t="shared" si="34"/>
        <v>3650.1437500000002</v>
      </c>
    </row>
    <row r="55" spans="1:31">
      <c r="A55" s="1">
        <v>42729</v>
      </c>
      <c r="B55" s="30">
        <v>428.81</v>
      </c>
      <c r="C55" s="30">
        <v>207.88</v>
      </c>
      <c r="D55" s="30">
        <v>315.31</v>
      </c>
      <c r="E55" s="30">
        <v>292.63</v>
      </c>
      <c r="F55" s="30">
        <v>339.01</v>
      </c>
      <c r="G55" s="30">
        <v>322.18</v>
      </c>
      <c r="H55" s="30">
        <v>442.31</v>
      </c>
      <c r="I55" s="30">
        <v>84.3</v>
      </c>
      <c r="K55" s="2">
        <v>43922</v>
      </c>
      <c r="L55" s="29">
        <f>AVERAGE(B226:B230)*10</f>
        <v>3006.18</v>
      </c>
      <c r="M55" s="29">
        <f t="shared" ref="M55:O55" si="53">AVERAGE(C226:C230)*10</f>
        <v>1969.56</v>
      </c>
      <c r="N55" s="29">
        <f t="shared" si="53"/>
        <v>2668.54</v>
      </c>
      <c r="O55" s="29">
        <f t="shared" si="53"/>
        <v>3026.36</v>
      </c>
      <c r="P55" s="29">
        <f>AVERAGE(F226:F230)*10</f>
        <v>3162.0600000000004</v>
      </c>
      <c r="Q55" s="29">
        <f>AVERAGE(G226:G230)*10</f>
        <v>3241.84</v>
      </c>
      <c r="R55" s="29">
        <f>AVERAGE(H226:H230)*10</f>
        <v>5104.42</v>
      </c>
      <c r="S55" s="29">
        <f>AVERAGE(I226:I230)*10</f>
        <v>728.60000000000014</v>
      </c>
      <c r="T55" s="36">
        <f t="shared" si="34"/>
        <v>3633.67</v>
      </c>
    </row>
    <row r="56" spans="1:31">
      <c r="A56" s="1">
        <v>42736</v>
      </c>
      <c r="B56" s="30">
        <v>430.33</v>
      </c>
      <c r="C56" s="30">
        <v>209.24</v>
      </c>
      <c r="D56" s="30">
        <v>314.23</v>
      </c>
      <c r="E56" s="30">
        <v>293.73</v>
      </c>
      <c r="F56" s="30">
        <v>337.83</v>
      </c>
      <c r="G56" s="30">
        <v>316.35000000000002</v>
      </c>
      <c r="H56" s="30">
        <v>442.41</v>
      </c>
      <c r="I56" s="30">
        <v>84.94</v>
      </c>
      <c r="K56" s="2">
        <v>43952</v>
      </c>
      <c r="L56" s="29">
        <f>AVERAGE(B231:B234)*10</f>
        <v>2900.45</v>
      </c>
      <c r="M56" s="29">
        <f t="shared" ref="M56:O56" si="54">AVERAGE(C230:C234)*10</f>
        <v>1983.98</v>
      </c>
      <c r="N56" s="29">
        <f t="shared" si="54"/>
        <v>2640.7400000000002</v>
      </c>
      <c r="O56" s="29">
        <f t="shared" si="54"/>
        <v>3027.34</v>
      </c>
      <c r="P56" s="29">
        <f>AVERAGE(F230:F234)*10</f>
        <v>2977.32</v>
      </c>
      <c r="Q56" s="29">
        <f>AVERAGE(G230:G234)*10</f>
        <v>3101.66</v>
      </c>
      <c r="R56" s="29">
        <f>AVERAGE(H230:H234)*10</f>
        <v>5010.26</v>
      </c>
      <c r="S56" s="29">
        <f>AVERAGE(I230:I234)*10</f>
        <v>739.76</v>
      </c>
      <c r="T56" s="36">
        <f t="shared" si="34"/>
        <v>3529.145</v>
      </c>
    </row>
    <row r="57" spans="1:31">
      <c r="A57" s="1">
        <v>42743</v>
      </c>
      <c r="B57" s="30">
        <v>428.6</v>
      </c>
      <c r="C57" s="30">
        <v>211.24</v>
      </c>
      <c r="D57" s="30">
        <v>307.98</v>
      </c>
      <c r="E57" s="30">
        <v>301.67</v>
      </c>
      <c r="F57" s="30">
        <v>334.27</v>
      </c>
      <c r="G57" s="30">
        <v>327.5</v>
      </c>
      <c r="H57" s="30">
        <v>450.43</v>
      </c>
      <c r="I57" s="30">
        <v>85.17</v>
      </c>
      <c r="K57" s="2">
        <v>43983</v>
      </c>
      <c r="L57" s="29">
        <f>AVERAGE(B235:B238)*10</f>
        <v>3165.0250000000001</v>
      </c>
      <c r="M57" s="29">
        <f t="shared" ref="M57:O57" si="55">AVERAGE(C235:C238)*10</f>
        <v>2140.0250000000001</v>
      </c>
      <c r="N57" s="29">
        <f t="shared" si="55"/>
        <v>2732.8250000000003</v>
      </c>
      <c r="O57" s="29">
        <f t="shared" si="55"/>
        <v>3028.9749999999999</v>
      </c>
      <c r="P57" s="29">
        <f>AVERAGE(F235:F238)*10</f>
        <v>2941.55</v>
      </c>
      <c r="Q57" s="29">
        <f>AVERAGE(G235:G238)*10</f>
        <v>3021.2249999999999</v>
      </c>
      <c r="R57" s="29">
        <f>AVERAGE(H235:H238)*10</f>
        <v>4809.05</v>
      </c>
      <c r="S57" s="29">
        <f>AVERAGE(I235:I238)*10</f>
        <v>746.10000000000014</v>
      </c>
      <c r="T57" s="36">
        <f t="shared" si="34"/>
        <v>3450.2</v>
      </c>
    </row>
    <row r="58" spans="1:31">
      <c r="A58" s="1">
        <v>42750</v>
      </c>
      <c r="B58" s="30">
        <v>425.53</v>
      </c>
      <c r="C58" s="30">
        <v>211.52</v>
      </c>
      <c r="D58" s="30">
        <v>314.88</v>
      </c>
      <c r="E58" s="30">
        <v>295.33999999999997</v>
      </c>
      <c r="F58" s="30">
        <v>333.36</v>
      </c>
      <c r="G58" s="30">
        <v>325.72000000000003</v>
      </c>
      <c r="H58" s="30">
        <v>453.09</v>
      </c>
      <c r="I58" s="30">
        <v>86.17</v>
      </c>
      <c r="K58" s="2">
        <v>44013</v>
      </c>
      <c r="L58" s="29">
        <f>AVERAGE(B239:B243)*10</f>
        <v>3349.7200000000003</v>
      </c>
      <c r="M58" s="29">
        <f t="shared" ref="M58:O58" si="56">AVERAGE(C239:C243)*10</f>
        <v>2115.36</v>
      </c>
      <c r="N58" s="29">
        <f t="shared" si="56"/>
        <v>2754.12</v>
      </c>
      <c r="O58" s="29">
        <f t="shared" si="56"/>
        <v>3031.2</v>
      </c>
      <c r="P58" s="29">
        <f>AVERAGE(F239:F243)*10</f>
        <v>3004.6800000000003</v>
      </c>
      <c r="Q58" s="29">
        <f>AVERAGE(G239:G243)*10</f>
        <v>3069.38</v>
      </c>
      <c r="R58" s="29">
        <f>AVERAGE(H239:H243)*10</f>
        <v>4802.5200000000004</v>
      </c>
      <c r="S58" s="29">
        <f>AVERAGE(I239:I243)*10</f>
        <v>733.83999999999992</v>
      </c>
      <c r="T58" s="36">
        <f t="shared" si="34"/>
        <v>3476.9450000000002</v>
      </c>
    </row>
    <row r="59" spans="1:31">
      <c r="A59" s="1">
        <v>42757</v>
      </c>
      <c r="B59" s="30">
        <v>423.94</v>
      </c>
      <c r="C59" s="30">
        <v>209.67</v>
      </c>
      <c r="D59" s="30">
        <v>311.68</v>
      </c>
      <c r="E59" s="30">
        <v>300.77999999999997</v>
      </c>
      <c r="F59" s="30">
        <v>333.11</v>
      </c>
      <c r="G59" s="30">
        <v>325.23</v>
      </c>
      <c r="H59" s="30">
        <v>436.4</v>
      </c>
      <c r="I59" s="30">
        <v>85.32</v>
      </c>
      <c r="K59" s="2">
        <v>44044</v>
      </c>
      <c r="L59" s="29">
        <f>AVERAGE(B244:B247)*10</f>
        <v>3410.1</v>
      </c>
      <c r="M59" s="29">
        <f t="shared" ref="M59:O59" si="57">AVERAGE(C244:C247)*10</f>
        <v>2098.25</v>
      </c>
      <c r="N59" s="29">
        <f t="shared" si="57"/>
        <v>2748.3500000000004</v>
      </c>
      <c r="O59" s="29">
        <f t="shared" si="57"/>
        <v>2962.0750000000003</v>
      </c>
      <c r="P59" s="29">
        <f>AVERAGE(F244:F247)*10</f>
        <v>3092.45</v>
      </c>
      <c r="Q59" s="29">
        <f>AVERAGE(G244:G247)*10</f>
        <v>3119.2750000000001</v>
      </c>
      <c r="R59" s="29">
        <f>AVERAGE(H244:H247)*10</f>
        <v>4843.3</v>
      </c>
      <c r="S59" s="29">
        <f>AVERAGE(I244:I247)*10</f>
        <v>721.42500000000018</v>
      </c>
      <c r="T59" s="36">
        <f t="shared" si="34"/>
        <v>3504.2749999999996</v>
      </c>
    </row>
    <row r="60" spans="1:31">
      <c r="A60" s="1">
        <v>42764</v>
      </c>
      <c r="B60" s="30">
        <v>418.4</v>
      </c>
      <c r="C60" s="30">
        <v>205.92</v>
      </c>
      <c r="D60" s="30">
        <v>310.27999999999997</v>
      </c>
      <c r="E60" s="30">
        <v>297.8</v>
      </c>
      <c r="F60" s="30">
        <v>335.26</v>
      </c>
      <c r="G60" s="30">
        <v>321.76</v>
      </c>
      <c r="H60" s="30">
        <v>445.53</v>
      </c>
      <c r="I60" s="30">
        <v>85.51</v>
      </c>
      <c r="K60" s="2">
        <v>44075</v>
      </c>
      <c r="L60" s="29">
        <f>AVERAGE(B248:B251)*10</f>
        <v>3478.6999999999994</v>
      </c>
      <c r="M60" s="29">
        <f t="shared" ref="M60:O60" si="58">AVERAGE(C248:C251)*10</f>
        <v>2142.6499999999996</v>
      </c>
      <c r="N60" s="29">
        <f t="shared" si="58"/>
        <v>2724.15</v>
      </c>
      <c r="O60" s="29">
        <f t="shared" si="58"/>
        <v>2975.7749999999996</v>
      </c>
      <c r="P60" s="29">
        <f>AVERAGE(F248:F251)*10</f>
        <v>3103.15</v>
      </c>
      <c r="Q60" s="29">
        <f>AVERAGE(G248:G251)*10</f>
        <v>3162.4</v>
      </c>
      <c r="R60" s="29">
        <f>AVERAGE(H248:H251)*10</f>
        <v>4823.875</v>
      </c>
      <c r="S60" s="29">
        <f>AVERAGE(I248:I251)*10</f>
        <v>715.3</v>
      </c>
      <c r="T60" s="36">
        <f t="shared" si="34"/>
        <v>3516.2999999999997</v>
      </c>
    </row>
    <row r="61" spans="1:31">
      <c r="A61" s="1">
        <v>42771</v>
      </c>
      <c r="B61" s="30">
        <v>412.83</v>
      </c>
      <c r="C61" s="30">
        <v>202.83</v>
      </c>
      <c r="D61" s="30">
        <v>304.95</v>
      </c>
      <c r="E61" s="30">
        <v>307.92</v>
      </c>
      <c r="F61" s="30">
        <v>332.83</v>
      </c>
      <c r="G61" s="30">
        <v>324.11</v>
      </c>
      <c r="H61" s="30">
        <v>451.56</v>
      </c>
      <c r="I61" s="30">
        <v>86.4</v>
      </c>
      <c r="K61" s="2">
        <v>44105</v>
      </c>
      <c r="L61" s="29">
        <f>AVERAGE(B252:B256)*10</f>
        <v>3460.26</v>
      </c>
      <c r="M61" s="29">
        <f t="shared" ref="M61:O61" si="59">AVERAGE(C252:C256)*10</f>
        <v>2170.44</v>
      </c>
      <c r="N61" s="29">
        <f t="shared" si="59"/>
        <v>2728.38</v>
      </c>
      <c r="O61" s="29">
        <f t="shared" si="59"/>
        <v>3053.04</v>
      </c>
      <c r="P61" s="29">
        <f>AVERAGE(F252:F256)*10</f>
        <v>3121.9799999999996</v>
      </c>
      <c r="Q61" s="29">
        <f>AVERAGE(G252:G256)*10</f>
        <v>3165.7200000000003</v>
      </c>
      <c r="R61" s="29">
        <f>AVERAGE(H252:H256)*10</f>
        <v>4861.5199999999995</v>
      </c>
      <c r="S61" s="29">
        <f>AVERAGE(I252:I256)*10</f>
        <v>723.16000000000008</v>
      </c>
      <c r="T61" s="36">
        <f t="shared" si="34"/>
        <v>3550.5649999999996</v>
      </c>
      <c r="W61" s="101"/>
      <c r="X61" s="101"/>
      <c r="Y61" s="101"/>
      <c r="Z61" s="101"/>
      <c r="AA61" s="101"/>
      <c r="AB61" s="101"/>
      <c r="AC61" s="101"/>
      <c r="AD61" s="101"/>
      <c r="AE61" s="101"/>
    </row>
    <row r="62" spans="1:31">
      <c r="A62" s="1">
        <v>42778</v>
      </c>
      <c r="B62" s="30">
        <v>413.03</v>
      </c>
      <c r="C62" s="30">
        <v>199.56</v>
      </c>
      <c r="D62" s="30">
        <v>303.55</v>
      </c>
      <c r="E62" s="30">
        <v>306.05</v>
      </c>
      <c r="F62" s="30">
        <v>329.37</v>
      </c>
      <c r="G62" s="30">
        <v>318.86</v>
      </c>
      <c r="H62" s="30">
        <v>444.04</v>
      </c>
      <c r="I62" s="30">
        <v>85.75</v>
      </c>
      <c r="K62" s="2">
        <v>44136</v>
      </c>
      <c r="L62" s="29">
        <f>AVERAGE(B257:B260)*10</f>
        <v>3479.5499999999993</v>
      </c>
      <c r="M62" s="29">
        <f t="shared" ref="M62:O62" si="60">AVERAGE(C257:C260)*10</f>
        <v>2158.65</v>
      </c>
      <c r="N62" s="29">
        <f t="shared" si="60"/>
        <v>2727.6749999999997</v>
      </c>
      <c r="O62" s="29">
        <f t="shared" si="60"/>
        <v>3092.0749999999998</v>
      </c>
      <c r="P62" s="29">
        <f>AVERAGE(F257:F260)*10</f>
        <v>3130.0250000000001</v>
      </c>
      <c r="Q62" s="29">
        <f>AVERAGE(G257:G260)*10</f>
        <v>3199.375</v>
      </c>
      <c r="R62" s="29">
        <f>AVERAGE(H257:H260)*10</f>
        <v>4840.8500000000004</v>
      </c>
      <c r="S62" s="29">
        <f>AVERAGE(I257:I260)*10</f>
        <v>732.87500000000011</v>
      </c>
      <c r="T62" s="36">
        <f t="shared" si="34"/>
        <v>3565.5812500000002</v>
      </c>
      <c r="W62" s="101"/>
      <c r="X62" s="101"/>
      <c r="Y62" s="101"/>
      <c r="Z62" s="101"/>
      <c r="AA62" s="101"/>
      <c r="AB62" s="101"/>
      <c r="AC62" s="101"/>
      <c r="AD62" s="101"/>
      <c r="AE62" s="101"/>
    </row>
    <row r="63" spans="1:31">
      <c r="A63" s="1">
        <v>42785</v>
      </c>
      <c r="B63" s="30">
        <v>408.71</v>
      </c>
      <c r="C63" s="30">
        <v>199.75</v>
      </c>
      <c r="D63" s="30">
        <v>300.22000000000003</v>
      </c>
      <c r="E63" s="30">
        <v>304.82</v>
      </c>
      <c r="F63" s="30">
        <v>322.60000000000002</v>
      </c>
      <c r="G63" s="30">
        <v>319.24</v>
      </c>
      <c r="H63" s="30">
        <v>446.98</v>
      </c>
      <c r="I63" s="30">
        <v>86.77</v>
      </c>
      <c r="K63" s="2">
        <v>44166</v>
      </c>
      <c r="L63" s="29">
        <f>AVERAGE(B261:B265)*10</f>
        <v>3377.26</v>
      </c>
      <c r="M63" s="29">
        <f t="shared" ref="M63:O63" si="61">AVERAGE(C261:C265)*10</f>
        <v>2191.44</v>
      </c>
      <c r="N63" s="29">
        <f t="shared" si="61"/>
        <v>2732.4800000000005</v>
      </c>
      <c r="O63" s="29">
        <f t="shared" si="61"/>
        <v>3116.9</v>
      </c>
      <c r="P63" s="29">
        <f>AVERAGE(F261:F265)*10</f>
        <v>3140.08</v>
      </c>
      <c r="Q63" s="29">
        <f>AVERAGE(G261:G265)*10</f>
        <v>3190.02</v>
      </c>
      <c r="R63" s="29">
        <f>AVERAGE(H261:H265)*10</f>
        <v>4669.9399999999996</v>
      </c>
      <c r="S63" s="29">
        <f>AVERAGE(I261:I265)*10</f>
        <v>766.72</v>
      </c>
      <c r="T63" s="36">
        <f t="shared" si="34"/>
        <v>3529.2349999999997</v>
      </c>
      <c r="W63" s="101"/>
      <c r="X63" s="101"/>
      <c r="Y63" s="101"/>
      <c r="Z63" s="101"/>
      <c r="AA63" s="101"/>
      <c r="AB63" s="101"/>
      <c r="AC63" s="101"/>
      <c r="AD63" s="101"/>
      <c r="AE63" s="101"/>
    </row>
    <row r="64" spans="1:31">
      <c r="A64" s="1">
        <v>42792</v>
      </c>
      <c r="B64" s="30">
        <v>409.32</v>
      </c>
      <c r="C64" s="30">
        <v>193.64</v>
      </c>
      <c r="D64" s="30">
        <v>298.24</v>
      </c>
      <c r="E64" s="30">
        <v>305.91000000000003</v>
      </c>
      <c r="F64" s="30">
        <v>322.01</v>
      </c>
      <c r="G64" s="30">
        <v>320.22000000000003</v>
      </c>
      <c r="H64" s="30">
        <v>449.73</v>
      </c>
      <c r="I64" s="30">
        <v>88.62</v>
      </c>
      <c r="K64" s="2">
        <v>44197</v>
      </c>
      <c r="L64" s="29">
        <f>AVERAGE(B266:B269)*10</f>
        <v>3430.7999999999997</v>
      </c>
      <c r="M64" s="29">
        <f t="shared" ref="M64:O64" si="62">AVERAGE(C266:C269)*10</f>
        <v>2273.6000000000004</v>
      </c>
      <c r="N64" s="29">
        <f t="shared" si="62"/>
        <v>2786.8249999999998</v>
      </c>
      <c r="O64" s="29">
        <f t="shared" si="62"/>
        <v>3069.2</v>
      </c>
      <c r="P64" s="29">
        <f>AVERAGE(F266:F269)*10</f>
        <v>3101.0249999999996</v>
      </c>
      <c r="Q64" s="29">
        <f>AVERAGE(G266:G269)*10</f>
        <v>3156.8249999999998</v>
      </c>
      <c r="R64" s="29">
        <f>AVERAGE(H266:H269)*10</f>
        <v>4530.8</v>
      </c>
      <c r="S64" s="29">
        <f>AVERAGE(I266:I269)*10</f>
        <v>809.02500000000009</v>
      </c>
      <c r="T64" s="36">
        <f t="shared" si="34"/>
        <v>3464.4624999999996</v>
      </c>
      <c r="W64" s="101"/>
      <c r="X64" s="101"/>
      <c r="Y64" s="101"/>
      <c r="Z64" s="101"/>
      <c r="AA64" s="101"/>
      <c r="AB64" s="101"/>
      <c r="AC64" s="101"/>
      <c r="AD64" s="101"/>
      <c r="AE64" s="101"/>
    </row>
    <row r="65" spans="1:31">
      <c r="A65" s="1">
        <v>42799</v>
      </c>
      <c r="B65" s="30">
        <v>410.4</v>
      </c>
      <c r="C65" s="30">
        <v>191.77</v>
      </c>
      <c r="D65" s="30">
        <v>292.29000000000002</v>
      </c>
      <c r="E65" s="30">
        <v>321.91000000000003</v>
      </c>
      <c r="F65" s="30">
        <v>323.55</v>
      </c>
      <c r="G65" s="30">
        <v>318.08</v>
      </c>
      <c r="H65" s="30">
        <v>471.36</v>
      </c>
      <c r="I65" s="30">
        <v>88.43</v>
      </c>
      <c r="K65" s="2">
        <v>44228</v>
      </c>
      <c r="L65" s="29">
        <f>AVERAGE(B270:B273)*10</f>
        <v>3576.2999999999993</v>
      </c>
      <c r="M65" s="29">
        <f t="shared" ref="M65:O65" si="63">AVERAGE(C270:C273)*10</f>
        <v>2349.5250000000001</v>
      </c>
      <c r="N65" s="29">
        <f t="shared" si="63"/>
        <v>2897.1500000000005</v>
      </c>
      <c r="O65" s="29">
        <f t="shared" si="63"/>
        <v>3061.7750000000001</v>
      </c>
      <c r="P65" s="29">
        <f>AVERAGE(F270:F273)*10</f>
        <v>3123.0499999999993</v>
      </c>
      <c r="Q65" s="29">
        <f>AVERAGE(G270:G273)*10</f>
        <v>3175.6</v>
      </c>
      <c r="R65" s="29">
        <f>AVERAGE(H270:H273)*10</f>
        <v>4551.875</v>
      </c>
      <c r="S65" s="29">
        <f>AVERAGE(I270:I273)*10</f>
        <v>874.67499999999995</v>
      </c>
      <c r="T65" s="36">
        <f t="shared" si="34"/>
        <v>3478.0749999999998</v>
      </c>
      <c r="W65" s="101"/>
      <c r="X65" s="101"/>
      <c r="Y65" s="101"/>
      <c r="Z65" s="101"/>
      <c r="AA65" s="101"/>
      <c r="AB65" s="101"/>
      <c r="AC65" s="101"/>
      <c r="AD65" s="101"/>
      <c r="AE65" s="101"/>
    </row>
    <row r="66" spans="1:31">
      <c r="A66" s="1">
        <v>42806</v>
      </c>
      <c r="B66" s="30">
        <v>409.93</v>
      </c>
      <c r="C66" s="30">
        <v>186.68</v>
      </c>
      <c r="D66" s="30">
        <v>289.56</v>
      </c>
      <c r="E66" s="30">
        <v>321.43</v>
      </c>
      <c r="F66" s="30">
        <v>319.89999999999998</v>
      </c>
      <c r="G66" s="30">
        <v>320.57</v>
      </c>
      <c r="H66" s="30">
        <v>441.39</v>
      </c>
      <c r="I66" s="30">
        <v>88.49</v>
      </c>
      <c r="K66" s="2">
        <v>44256</v>
      </c>
      <c r="L66" s="29">
        <f>AVERAGE(B274:B277)*10</f>
        <v>3876.0749999999998</v>
      </c>
      <c r="M66" s="29">
        <f>AVERAGE(C274:C277)*10</f>
        <v>2429.3000000000002</v>
      </c>
      <c r="N66" s="29">
        <f>AVERAGE(D274:D277)*10</f>
        <v>3121.0499999999997</v>
      </c>
      <c r="O66" s="29">
        <f t="shared" ref="O66" si="64">AVERAGE(E274:E277)*10</f>
        <v>3067.5</v>
      </c>
      <c r="P66" s="29">
        <f>AVERAGE(F274:F277)*10</f>
        <v>3142.3500000000004</v>
      </c>
      <c r="Q66" s="29">
        <f>AVERAGE(G274:G277)*10</f>
        <v>3150.875</v>
      </c>
      <c r="R66" s="29">
        <f>AVERAGE(H274:H277)*10</f>
        <v>4558.4249999999993</v>
      </c>
      <c r="S66" s="29">
        <f>AVERAGE(I274:I277)*10</f>
        <v>922.97500000000002</v>
      </c>
      <c r="T66" s="36">
        <f t="shared" si="34"/>
        <v>3479.7874999999999</v>
      </c>
      <c r="W66" s="101"/>
      <c r="X66" s="101"/>
      <c r="Y66" s="101"/>
      <c r="Z66" s="101"/>
      <c r="AA66" s="101"/>
      <c r="AB66" s="101"/>
      <c r="AC66" s="101"/>
      <c r="AD66" s="101"/>
      <c r="AE66" s="101"/>
    </row>
    <row r="67" spans="1:31">
      <c r="A67" s="1">
        <v>42813</v>
      </c>
      <c r="B67" s="30">
        <v>413.6</v>
      </c>
      <c r="C67" s="30">
        <v>178.68</v>
      </c>
      <c r="D67" s="30">
        <v>277.27</v>
      </c>
      <c r="E67" s="30">
        <v>321.32</v>
      </c>
      <c r="F67" s="30">
        <v>318.79000000000002</v>
      </c>
      <c r="G67" s="30">
        <v>320.26</v>
      </c>
      <c r="H67" s="30">
        <v>448.75</v>
      </c>
      <c r="I67" s="30">
        <v>88.71</v>
      </c>
      <c r="K67" s="2">
        <v>44287</v>
      </c>
      <c r="L67" s="29">
        <f>AVERAGE(B278:B282)*10</f>
        <v>4005.62</v>
      </c>
      <c r="M67" s="29">
        <f>AVERAGE(C278:C282)*10</f>
        <v>2490.04</v>
      </c>
      <c r="N67" s="29">
        <f t="shared" ref="N67:O67" si="65">AVERAGE(D278:D282)*10</f>
        <v>3163.2599999999998</v>
      </c>
      <c r="O67" s="29">
        <f t="shared" si="65"/>
        <v>3089.7400000000007</v>
      </c>
      <c r="P67" s="29">
        <f>AVERAGE(F278:F282)*10</f>
        <v>3182.1799999999994</v>
      </c>
      <c r="Q67" s="29">
        <f>AVERAGE(G278:G282)*10</f>
        <v>3161.9999999999991</v>
      </c>
      <c r="R67" s="29">
        <f>AVERAGE(H278:H282)*10</f>
        <v>4549.0200000000004</v>
      </c>
      <c r="S67" s="29">
        <f>AVERAGE(I278:I282)*10</f>
        <v>975.68000000000006</v>
      </c>
      <c r="T67" s="36">
        <f t="shared" si="34"/>
        <v>3495.7349999999997</v>
      </c>
      <c r="W67" s="101"/>
      <c r="X67" s="101"/>
      <c r="Y67" s="101"/>
      <c r="Z67" s="101"/>
      <c r="AA67" s="101"/>
      <c r="AB67" s="101"/>
      <c r="AC67" s="101"/>
      <c r="AD67" s="101"/>
      <c r="AE67" s="101"/>
    </row>
    <row r="68" spans="1:31">
      <c r="A68" s="1">
        <v>42820</v>
      </c>
      <c r="B68" s="30">
        <v>396.07</v>
      </c>
      <c r="C68" s="30">
        <v>177.8</v>
      </c>
      <c r="D68" s="30">
        <v>272.41000000000003</v>
      </c>
      <c r="E68" s="30">
        <v>322.05</v>
      </c>
      <c r="F68" s="30">
        <v>318.85000000000002</v>
      </c>
      <c r="G68" s="30">
        <v>319.64</v>
      </c>
      <c r="H68" s="30">
        <v>452.64</v>
      </c>
      <c r="I68" s="30">
        <v>88.75</v>
      </c>
      <c r="K68" s="2">
        <v>44317</v>
      </c>
      <c r="L68" s="29">
        <f>AVERAGE(B283:B286)*10</f>
        <v>4078.5999999999995</v>
      </c>
      <c r="M68" s="29">
        <f t="shared" ref="M68:O68" si="66">AVERAGE(C283:C286)*10</f>
        <v>2563.65</v>
      </c>
      <c r="N68" s="29">
        <f t="shared" si="66"/>
        <v>3205.7</v>
      </c>
      <c r="O68" s="29">
        <f t="shared" si="66"/>
        <v>3123</v>
      </c>
      <c r="P68" s="29">
        <f>AVERAGE(F283:F286)*10</f>
        <v>3242.0249999999996</v>
      </c>
      <c r="Q68" s="29">
        <f>AVERAGE(G283:G286)*10</f>
        <v>3257.8250000000003</v>
      </c>
      <c r="R68" s="29">
        <f>AVERAGE(H283:H286)*10</f>
        <v>4528.0249999999996</v>
      </c>
      <c r="S68" s="29">
        <f>AVERAGE(I283:I286)*10</f>
        <v>1000.125</v>
      </c>
      <c r="T68" s="36">
        <f t="shared" ref="T68:T99" si="67">AVERAGE(O68:R68)</f>
        <v>3537.71875</v>
      </c>
      <c r="W68" s="101"/>
      <c r="X68" s="101"/>
      <c r="Y68" s="101"/>
      <c r="Z68" s="101"/>
      <c r="AA68" s="101"/>
      <c r="AB68" s="101"/>
      <c r="AC68" s="101"/>
      <c r="AD68" s="101"/>
      <c r="AE68" s="101"/>
    </row>
    <row r="69" spans="1:31">
      <c r="A69" s="1">
        <v>42827</v>
      </c>
      <c r="B69" s="30">
        <v>422.35</v>
      </c>
      <c r="C69" s="30">
        <v>177.84</v>
      </c>
      <c r="D69" s="30">
        <v>274.72000000000003</v>
      </c>
      <c r="E69" s="30">
        <v>321.56</v>
      </c>
      <c r="F69" s="30">
        <v>317.08</v>
      </c>
      <c r="G69" s="30">
        <v>319.89999999999998</v>
      </c>
      <c r="H69" s="30">
        <v>448.94</v>
      </c>
      <c r="I69" s="30">
        <v>90.29</v>
      </c>
      <c r="K69" s="2">
        <v>44348</v>
      </c>
      <c r="L69" s="29">
        <f>AVERAGE(B287:B290)*10</f>
        <v>4097</v>
      </c>
      <c r="M69" s="29">
        <f>AVERAGE(C287:C290)*10</f>
        <v>2580.7749999999996</v>
      </c>
      <c r="N69" s="29">
        <f t="shared" ref="N69:O69" si="68">AVERAGE(D287:D290)*10</f>
        <v>3204.4</v>
      </c>
      <c r="O69" s="29">
        <f t="shared" si="68"/>
        <v>3144.8500000000004</v>
      </c>
      <c r="P69" s="29">
        <f>AVERAGE(F287:F290)*10</f>
        <v>3280.75</v>
      </c>
      <c r="Q69" s="29">
        <f>AVERAGE(G287:G290)*10</f>
        <v>3279.9</v>
      </c>
      <c r="R69" s="29">
        <f>AVERAGE(H287:H290)*10</f>
        <v>4504.9249999999993</v>
      </c>
      <c r="S69" s="29">
        <f>AVERAGE(I287:I290)*10</f>
        <v>1003.425</v>
      </c>
      <c r="T69" s="36">
        <f t="shared" si="67"/>
        <v>3552.6062499999998</v>
      </c>
      <c r="W69" s="101"/>
      <c r="X69" s="101"/>
      <c r="Y69" s="101"/>
      <c r="Z69" s="101"/>
      <c r="AA69" s="101"/>
      <c r="AB69" s="101"/>
      <c r="AC69" s="101"/>
      <c r="AD69" s="101"/>
      <c r="AE69" s="101"/>
    </row>
    <row r="70" spans="1:31">
      <c r="A70" s="1">
        <v>42834</v>
      </c>
      <c r="B70" s="30">
        <v>424.96</v>
      </c>
      <c r="C70" s="30">
        <v>176.88</v>
      </c>
      <c r="D70" s="30">
        <v>273.52999999999997</v>
      </c>
      <c r="E70" s="30">
        <v>319.86</v>
      </c>
      <c r="F70" s="30">
        <v>316.68</v>
      </c>
      <c r="G70" s="30">
        <v>315.57</v>
      </c>
      <c r="H70" s="30">
        <v>451.62</v>
      </c>
      <c r="I70" s="30">
        <v>90.85</v>
      </c>
      <c r="K70" s="2">
        <v>44378</v>
      </c>
      <c r="L70" s="29">
        <f>AVERAGE(B291:B295)*10</f>
        <v>3962.6</v>
      </c>
      <c r="M70" s="29">
        <f t="shared" ref="M70:O70" si="69">AVERAGE(C291:C295)*10</f>
        <v>2507.12</v>
      </c>
      <c r="N70" s="29">
        <f t="shared" si="69"/>
        <v>3171.1000000000004</v>
      </c>
      <c r="O70" s="29">
        <f t="shared" si="69"/>
        <v>3208.56</v>
      </c>
      <c r="P70" s="29">
        <f>AVERAGE(F291:F295)*10</f>
        <v>3297.1</v>
      </c>
      <c r="Q70" s="29">
        <f>AVERAGE(G291:G295)*10</f>
        <v>3288.5400000000004</v>
      </c>
      <c r="R70" s="29">
        <f>AVERAGE(H291:H295)*10</f>
        <v>4512.5</v>
      </c>
      <c r="S70" s="29">
        <f>AVERAGE(I291:I295)*10</f>
        <v>970.12</v>
      </c>
      <c r="T70" s="36">
        <f t="shared" si="67"/>
        <v>3576.6750000000002</v>
      </c>
      <c r="W70" s="101"/>
      <c r="X70" s="101"/>
      <c r="Y70" s="101"/>
      <c r="Z70" s="101"/>
      <c r="AA70" s="101"/>
      <c r="AB70" s="101"/>
      <c r="AC70" s="101"/>
      <c r="AD70" s="101"/>
      <c r="AE70" s="101"/>
    </row>
    <row r="71" spans="1:31">
      <c r="A71" s="1">
        <v>42841</v>
      </c>
      <c r="B71" s="30">
        <v>427.03</v>
      </c>
      <c r="C71" s="30">
        <v>175.45</v>
      </c>
      <c r="D71" s="30">
        <v>273.11</v>
      </c>
      <c r="E71" s="30">
        <v>318.64</v>
      </c>
      <c r="F71" s="30">
        <v>312.52999999999997</v>
      </c>
      <c r="G71" s="30">
        <v>318.61</v>
      </c>
      <c r="H71" s="30">
        <v>452.3</v>
      </c>
      <c r="I71" s="30">
        <v>90.67</v>
      </c>
      <c r="K71" s="2">
        <v>44409</v>
      </c>
      <c r="L71" s="29">
        <f>AVERAGE(B296:B299)*10</f>
        <v>3960.25</v>
      </c>
      <c r="M71" s="29">
        <f t="shared" ref="M71:O71" si="70">AVERAGE(C296:C299)*10</f>
        <v>2504.4749999999999</v>
      </c>
      <c r="N71" s="29">
        <f t="shared" si="70"/>
        <v>3151.4500000000003</v>
      </c>
      <c r="O71" s="29">
        <f t="shared" si="70"/>
        <v>3303.4750000000004</v>
      </c>
      <c r="P71" s="29">
        <f>AVERAGE(F296:F299)*10</f>
        <v>3300.5749999999998</v>
      </c>
      <c r="Q71" s="29">
        <f>AVERAGE(G296:G299)*10</f>
        <v>3320.0749999999994</v>
      </c>
      <c r="R71" s="29">
        <f>AVERAGE(H296:H299)*10</f>
        <v>4530.25</v>
      </c>
      <c r="S71" s="29">
        <f>AVERAGE(I296:I299)*10</f>
        <v>947.05</v>
      </c>
      <c r="T71" s="36">
        <f t="shared" si="67"/>
        <v>3613.59375</v>
      </c>
      <c r="W71" s="101"/>
      <c r="X71" s="101"/>
      <c r="Y71" s="101"/>
      <c r="Z71" s="101"/>
      <c r="AA71" s="101"/>
      <c r="AB71" s="101"/>
      <c r="AC71" s="101"/>
      <c r="AD71" s="101"/>
      <c r="AE71" s="101"/>
    </row>
    <row r="72" spans="1:31">
      <c r="A72" s="1">
        <v>42848</v>
      </c>
      <c r="B72" s="30">
        <v>405.27</v>
      </c>
      <c r="C72" s="30">
        <v>175.1</v>
      </c>
      <c r="D72" s="30">
        <v>272.38</v>
      </c>
      <c r="E72" s="30">
        <v>319.98</v>
      </c>
      <c r="F72" s="30">
        <v>314.66000000000003</v>
      </c>
      <c r="G72" s="30">
        <v>316.48</v>
      </c>
      <c r="H72" s="30">
        <v>448.42</v>
      </c>
      <c r="I72" s="30">
        <v>91.18</v>
      </c>
      <c r="K72" s="2">
        <v>44440</v>
      </c>
      <c r="L72" s="29">
        <f>AVERAGE(B300:B304)*10</f>
        <v>4117.6400000000003</v>
      </c>
      <c r="M72" s="29">
        <f t="shared" ref="M72:O72" si="71">AVERAGE(C300:C304)*10</f>
        <v>2631.7799999999997</v>
      </c>
      <c r="N72" s="29">
        <f t="shared" si="71"/>
        <v>3262.54</v>
      </c>
      <c r="O72" s="29">
        <f t="shared" si="71"/>
        <v>3315.5599999999995</v>
      </c>
      <c r="P72" s="29">
        <f>AVERAGE(F300:F304)*10</f>
        <v>3347.2200000000003</v>
      </c>
      <c r="Q72" s="29">
        <f>AVERAGE(G300:G304)*10</f>
        <v>3353.3799999999997</v>
      </c>
      <c r="R72" s="29">
        <f>AVERAGE(H300:H304)*10</f>
        <v>4624.1000000000004</v>
      </c>
      <c r="S72" s="29">
        <f>AVERAGE(I300:I304)*10</f>
        <v>974.48</v>
      </c>
      <c r="T72" s="36">
        <f t="shared" si="67"/>
        <v>3660.0650000000001</v>
      </c>
      <c r="W72" s="101"/>
      <c r="X72" s="101"/>
      <c r="Y72" s="101"/>
      <c r="Z72" s="101"/>
      <c r="AA72" s="101"/>
      <c r="AB72" s="101"/>
      <c r="AC72" s="101"/>
      <c r="AD72" s="101"/>
      <c r="AE72" s="101"/>
    </row>
    <row r="73" spans="1:31">
      <c r="A73" s="1">
        <v>42855</v>
      </c>
      <c r="B73" s="30">
        <v>432.49</v>
      </c>
      <c r="C73" s="30">
        <v>175.88</v>
      </c>
      <c r="D73" s="30">
        <v>274.74</v>
      </c>
      <c r="E73" s="30">
        <v>318.76</v>
      </c>
      <c r="F73" s="30">
        <v>309.87</v>
      </c>
      <c r="G73" s="30">
        <v>315.85000000000002</v>
      </c>
      <c r="H73" s="30">
        <v>456.13</v>
      </c>
      <c r="I73" s="30">
        <v>91.28</v>
      </c>
      <c r="K73" s="2">
        <v>44470</v>
      </c>
      <c r="L73" s="29">
        <f>AVERAGE(B305:B308)*10</f>
        <v>4634.2250000000004</v>
      </c>
      <c r="M73" s="29">
        <f t="shared" ref="M73:O73" si="72">AVERAGE(C305:C308)*10</f>
        <v>2843.05</v>
      </c>
      <c r="N73" s="29">
        <f t="shared" si="72"/>
        <v>3488.0250000000001</v>
      </c>
      <c r="O73" s="29">
        <f t="shared" si="72"/>
        <v>3356.1000000000004</v>
      </c>
      <c r="P73" s="29">
        <f>AVERAGE(F305:F308)*10</f>
        <v>3472.7749999999996</v>
      </c>
      <c r="Q73" s="29">
        <f>AVERAGE(G305:G308)*10</f>
        <v>3446.3750000000005</v>
      </c>
      <c r="R73" s="29">
        <f>AVERAGE(H305:H308)*10</f>
        <v>4705.4000000000005</v>
      </c>
      <c r="S73" s="29">
        <f>AVERAGE(I305:I308)*10</f>
        <v>1004.75</v>
      </c>
      <c r="T73" s="36">
        <f t="shared" si="67"/>
        <v>3745.1625000000004</v>
      </c>
      <c r="U73" s="106"/>
    </row>
    <row r="74" spans="1:31">
      <c r="A74" s="1">
        <v>42862</v>
      </c>
      <c r="B74" s="30">
        <v>439.85</v>
      </c>
      <c r="C74" s="30">
        <v>177.81</v>
      </c>
      <c r="D74" s="30">
        <v>280.24</v>
      </c>
      <c r="E74" s="30">
        <v>317.22000000000003</v>
      </c>
      <c r="F74" s="30">
        <v>313.48</v>
      </c>
      <c r="G74" s="30">
        <v>313.58</v>
      </c>
      <c r="H74" s="30">
        <v>451.16</v>
      </c>
      <c r="I74" s="30">
        <v>92.4</v>
      </c>
      <c r="K74" s="2">
        <v>44501</v>
      </c>
      <c r="L74" s="29">
        <f>AVERAGE(B309:B312)*10</f>
        <v>5100.8249999999998</v>
      </c>
      <c r="M74" s="29">
        <f t="shared" ref="M74:O74" si="73">AVERAGE(C309:C312)*10</f>
        <v>3053.2000000000007</v>
      </c>
      <c r="N74" s="29">
        <f t="shared" si="73"/>
        <v>3757.9</v>
      </c>
      <c r="O74" s="29">
        <f t="shared" si="73"/>
        <v>3385.7249999999999</v>
      </c>
      <c r="P74" s="29">
        <f>AVERAGE(F309:F312)*10</f>
        <v>3648.65</v>
      </c>
      <c r="Q74" s="29">
        <f>AVERAGE(G309:G312)*10</f>
        <v>3603.4749999999995</v>
      </c>
      <c r="R74" s="29">
        <f>AVERAGE(H309:H312)*10</f>
        <v>4732.5749999999998</v>
      </c>
      <c r="S74" s="29">
        <f>AVERAGE(I309:I312)*10</f>
        <v>1053.7249999999999</v>
      </c>
      <c r="T74" s="36">
        <f t="shared" si="67"/>
        <v>3842.6062499999998</v>
      </c>
    </row>
    <row r="75" spans="1:31">
      <c r="A75" s="1">
        <v>42869</v>
      </c>
      <c r="B75" s="30">
        <v>448.07</v>
      </c>
      <c r="C75" s="30">
        <v>179.24</v>
      </c>
      <c r="D75" s="30">
        <v>284.06</v>
      </c>
      <c r="E75" s="30">
        <v>317.85000000000002</v>
      </c>
      <c r="F75" s="30">
        <v>313.64999999999998</v>
      </c>
      <c r="G75" s="30">
        <v>314.61</v>
      </c>
      <c r="H75" s="30">
        <v>452.86</v>
      </c>
      <c r="I75" s="30">
        <v>94.55</v>
      </c>
      <c r="K75" s="2">
        <v>44531</v>
      </c>
      <c r="L75" s="29">
        <f>AVERAGE(B313:B317)*10</f>
        <v>5486.3799999999992</v>
      </c>
      <c r="M75" s="29">
        <f t="shared" ref="M75:O75" si="74">AVERAGE(C313:C317)*10</f>
        <v>3238.5600000000004</v>
      </c>
      <c r="N75" s="29">
        <f t="shared" si="74"/>
        <v>4036.7200000000003</v>
      </c>
      <c r="O75" s="29">
        <f t="shared" si="74"/>
        <v>3437.2799999999997</v>
      </c>
      <c r="P75" s="29">
        <f>AVERAGE(F313:F317)*10</f>
        <v>3915.2400000000007</v>
      </c>
      <c r="Q75" s="29">
        <f>AVERAGE(G313:G317)*10</f>
        <v>3829.1600000000008</v>
      </c>
      <c r="R75" s="29">
        <f>AVERAGE(H313:H317)*10</f>
        <v>4706.04</v>
      </c>
      <c r="S75" s="29">
        <f>AVERAGE(I313:I317)*10</f>
        <v>1114.3599999999999</v>
      </c>
      <c r="T75" s="36">
        <f t="shared" si="67"/>
        <v>3971.9300000000003</v>
      </c>
    </row>
    <row r="76" spans="1:31">
      <c r="A76" s="1">
        <v>42876</v>
      </c>
      <c r="B76" s="30">
        <v>470.25</v>
      </c>
      <c r="C76" s="30">
        <v>184.64</v>
      </c>
      <c r="D76" s="30">
        <v>291.77999999999997</v>
      </c>
      <c r="E76" s="30">
        <v>318.60000000000002</v>
      </c>
      <c r="F76" s="30">
        <v>315.99</v>
      </c>
      <c r="G76" s="30">
        <v>315.76</v>
      </c>
      <c r="H76" s="30">
        <v>460.61</v>
      </c>
      <c r="I76" s="30">
        <v>96.03</v>
      </c>
      <c r="K76" s="2">
        <v>44562</v>
      </c>
      <c r="L76" s="29">
        <f>AVERAGE(B318:B321)*10</f>
        <v>5749.8250000000007</v>
      </c>
      <c r="M76" s="29">
        <f t="shared" ref="M76:O76" si="75">AVERAGE(C318:C321)*10</f>
        <v>3413.125</v>
      </c>
      <c r="N76" s="29">
        <f t="shared" si="75"/>
        <v>4243.2000000000007</v>
      </c>
      <c r="O76" s="29">
        <f t="shared" si="75"/>
        <v>3488.625</v>
      </c>
      <c r="P76" s="29">
        <f>AVERAGE(F318:F321)*10</f>
        <v>4088.7</v>
      </c>
      <c r="Q76" s="29">
        <f>AVERAGE(G318:G321)*10</f>
        <v>3989.3</v>
      </c>
      <c r="R76" s="29">
        <f>AVERAGE(H318:H321)*10</f>
        <v>4820.8249999999998</v>
      </c>
      <c r="S76" s="29">
        <f>AVERAGE(I318:I321)*10</f>
        <v>1199.4750000000001</v>
      </c>
      <c r="T76" s="36">
        <f t="shared" si="67"/>
        <v>4096.8625000000002</v>
      </c>
    </row>
    <row r="77" spans="1:31">
      <c r="A77" s="1">
        <v>42883</v>
      </c>
      <c r="B77" s="30">
        <v>484.7</v>
      </c>
      <c r="C77" s="30">
        <v>188.71</v>
      </c>
      <c r="D77" s="30">
        <v>292.91000000000003</v>
      </c>
      <c r="E77" s="30">
        <v>318.60000000000002</v>
      </c>
      <c r="F77" s="30">
        <v>320.60000000000002</v>
      </c>
      <c r="G77" s="30">
        <v>319.08</v>
      </c>
      <c r="H77" s="30">
        <v>456.97</v>
      </c>
      <c r="I77" s="30">
        <v>95.06</v>
      </c>
      <c r="K77" s="2">
        <v>44593</v>
      </c>
      <c r="L77" s="29">
        <f>AVERAGE(B322:B325)*10</f>
        <v>5939.0750000000007</v>
      </c>
      <c r="M77" s="29">
        <f t="shared" ref="M77:O77" si="76">AVERAGE(C322:C325)*10</f>
        <v>3592.0000000000005</v>
      </c>
      <c r="N77" s="29">
        <f t="shared" si="76"/>
        <v>4510.1000000000004</v>
      </c>
      <c r="O77" s="29">
        <f t="shared" si="76"/>
        <v>3850.0749999999998</v>
      </c>
      <c r="P77" s="29">
        <f>AVERAGE(F322:F325)*10</f>
        <v>4261.875</v>
      </c>
      <c r="Q77" s="29">
        <f>AVERAGE(G322:G325)*10</f>
        <v>4128.4250000000002</v>
      </c>
      <c r="R77" s="29">
        <f>AVERAGE(H322:H325)*10</f>
        <v>4801.1750000000011</v>
      </c>
      <c r="S77" s="29">
        <f>AVERAGE(I322:I325)*10</f>
        <v>1289.425</v>
      </c>
      <c r="T77" s="36">
        <f t="shared" si="67"/>
        <v>4260.3875000000007</v>
      </c>
    </row>
    <row r="78" spans="1:31">
      <c r="A78" s="1">
        <v>42890</v>
      </c>
      <c r="B78" s="30">
        <v>496.25</v>
      </c>
      <c r="C78" s="30">
        <v>192.19</v>
      </c>
      <c r="D78" s="30">
        <v>299.77999999999997</v>
      </c>
      <c r="E78" s="30">
        <v>317.42</v>
      </c>
      <c r="F78" s="30">
        <v>319.54000000000002</v>
      </c>
      <c r="G78" s="30">
        <v>317.29000000000002</v>
      </c>
      <c r="H78" s="30">
        <v>456.01</v>
      </c>
      <c r="I78" s="30">
        <v>96.39</v>
      </c>
      <c r="K78" s="2">
        <v>44621</v>
      </c>
      <c r="L78" s="29">
        <f>AVERAGE(B326:B330)*10</f>
        <v>6303.92</v>
      </c>
      <c r="M78" s="29">
        <f t="shared" ref="M78:O78" si="77">AVERAGE(C326:C330)*10</f>
        <v>3899.3</v>
      </c>
      <c r="N78" s="29">
        <f t="shared" si="77"/>
        <v>4856.54</v>
      </c>
      <c r="O78" s="29">
        <f t="shared" si="77"/>
        <v>3962.68</v>
      </c>
      <c r="P78" s="29">
        <f>AVERAGE(F326:F330)*10</f>
        <v>4304.8799999999992</v>
      </c>
      <c r="Q78" s="29">
        <f>AVERAGE(G326:G330)*10</f>
        <v>4158.7199999999993</v>
      </c>
      <c r="R78" s="29">
        <f>AVERAGE(H326:H330)*10</f>
        <v>4971.2800000000007</v>
      </c>
      <c r="S78" s="29">
        <f>AVERAGE(I326:I330)*10</f>
        <v>1356.7799999999997</v>
      </c>
      <c r="T78" s="36">
        <f t="shared" si="67"/>
        <v>4349.3899999999994</v>
      </c>
    </row>
    <row r="79" spans="1:31">
      <c r="A79" s="1">
        <v>42897</v>
      </c>
      <c r="B79" s="30">
        <v>505.61</v>
      </c>
      <c r="C79" s="30">
        <v>194.56</v>
      </c>
      <c r="D79" s="30">
        <v>299.87</v>
      </c>
      <c r="E79" s="30">
        <v>319.26</v>
      </c>
      <c r="F79" s="30">
        <v>324.02999999999997</v>
      </c>
      <c r="G79" s="30">
        <v>319.72000000000003</v>
      </c>
      <c r="H79" s="30">
        <v>455.65</v>
      </c>
      <c r="I79" s="30">
        <v>95.24</v>
      </c>
      <c r="K79" s="2">
        <v>44652</v>
      </c>
      <c r="L79" s="29">
        <f>AVERAGE(B331:B334)*10</f>
        <v>6877</v>
      </c>
      <c r="M79" s="29">
        <f t="shared" ref="M79:O79" si="78">AVERAGE(C331:C334)*10</f>
        <v>4132.1749999999993</v>
      </c>
      <c r="N79" s="29">
        <f t="shared" si="78"/>
        <v>5142.875</v>
      </c>
      <c r="O79" s="29">
        <f t="shared" si="78"/>
        <v>4035.6</v>
      </c>
      <c r="P79" s="29">
        <f>AVERAGE(F331:F334)*10</f>
        <v>4462.5</v>
      </c>
      <c r="Q79" s="29">
        <f>AVERAGE(G331:G334)*10</f>
        <v>4252.5750000000007</v>
      </c>
      <c r="R79" s="29">
        <f>AVERAGE(H331:H334)*10</f>
        <v>5105.6000000000004</v>
      </c>
      <c r="S79" s="29">
        <f>AVERAGE(I331:I334)*10</f>
        <v>1413.5000000000002</v>
      </c>
      <c r="T79" s="36">
        <f t="shared" si="67"/>
        <v>4464.0687500000004</v>
      </c>
    </row>
    <row r="80" spans="1:31">
      <c r="A80" s="1">
        <v>42904</v>
      </c>
      <c r="B80" s="30">
        <v>509.82</v>
      </c>
      <c r="C80" s="30">
        <v>199.84</v>
      </c>
      <c r="D80" s="30">
        <v>299.35000000000002</v>
      </c>
      <c r="E80" s="30">
        <v>320.25</v>
      </c>
      <c r="F80" s="30">
        <v>325.39</v>
      </c>
      <c r="G80" s="30">
        <v>321.79000000000002</v>
      </c>
      <c r="H80" s="30">
        <v>457.26</v>
      </c>
      <c r="I80" s="30">
        <v>93.39</v>
      </c>
      <c r="K80" s="2">
        <v>44682</v>
      </c>
      <c r="L80" s="29">
        <f>AVERAGE(B335:B338)*10</f>
        <v>7016.2000000000007</v>
      </c>
      <c r="M80" s="29">
        <f t="shared" ref="M80:O80" si="79">AVERAGE(C335:C338)*10</f>
        <v>4024.3749999999995</v>
      </c>
      <c r="N80" s="29">
        <f t="shared" si="79"/>
        <v>5141.5999999999995</v>
      </c>
      <c r="O80" s="29">
        <f t="shared" si="79"/>
        <v>4364.2</v>
      </c>
      <c r="P80" s="29">
        <f>AVERAGE(F335:F338)*10</f>
        <v>4767.625</v>
      </c>
      <c r="Q80" s="29">
        <f>AVERAGE(G335:G338)*10</f>
        <v>4562.1000000000004</v>
      </c>
      <c r="R80" s="29">
        <f>AVERAGE(H335:H338)*10</f>
        <v>5715.5500000000011</v>
      </c>
      <c r="S80" s="29">
        <f>AVERAGE(I335:I338)*10</f>
        <v>1349.1750000000002</v>
      </c>
      <c r="T80" s="36">
        <f t="shared" si="67"/>
        <v>4852.3687500000005</v>
      </c>
    </row>
    <row r="81" spans="1:21">
      <c r="A81" s="1">
        <v>42911</v>
      </c>
      <c r="B81" s="30">
        <v>531.09</v>
      </c>
      <c r="C81" s="30">
        <v>191.69</v>
      </c>
      <c r="D81" s="30">
        <v>302</v>
      </c>
      <c r="E81" s="30">
        <v>322.5</v>
      </c>
      <c r="F81" s="30">
        <v>331.45</v>
      </c>
      <c r="G81" s="30">
        <v>326.37</v>
      </c>
      <c r="H81" s="30">
        <v>454.68</v>
      </c>
      <c r="I81" s="30">
        <v>94.04</v>
      </c>
      <c r="K81" s="2">
        <v>44713</v>
      </c>
      <c r="L81" s="29">
        <f>AVERAGE(B339:B343)*10</f>
        <v>7245.68</v>
      </c>
      <c r="M81" s="29">
        <f t="shared" ref="M81:O81" si="80">AVERAGE(C339:C343)*10</f>
        <v>4026.8599999999997</v>
      </c>
      <c r="N81" s="29">
        <f t="shared" si="80"/>
        <v>5152.0399999999991</v>
      </c>
      <c r="O81" s="29">
        <f t="shared" si="80"/>
        <v>4893.68</v>
      </c>
      <c r="P81" s="29">
        <f>AVERAGE(F339:F343)*10</f>
        <v>5034.76</v>
      </c>
      <c r="Q81" s="29">
        <f>AVERAGE(G339:G343)*10</f>
        <v>4818.72</v>
      </c>
      <c r="R81" s="29">
        <f>AVERAGE(H339:H343)*10</f>
        <v>5755.78</v>
      </c>
      <c r="S81" s="29">
        <f>AVERAGE(I339:I343)*10</f>
        <v>1275.7199999999998</v>
      </c>
      <c r="T81" s="36">
        <f t="shared" si="67"/>
        <v>5125.7349999999997</v>
      </c>
    </row>
    <row r="82" spans="1:21">
      <c r="A82" s="1">
        <v>42918</v>
      </c>
      <c r="B82" s="30">
        <v>551.29</v>
      </c>
      <c r="C82" s="30">
        <v>189.43</v>
      </c>
      <c r="D82" s="30">
        <v>299.8</v>
      </c>
      <c r="E82" s="30">
        <v>326.23</v>
      </c>
      <c r="F82" s="30">
        <v>332.89</v>
      </c>
      <c r="G82" s="30">
        <v>325.29000000000002</v>
      </c>
      <c r="H82" s="30">
        <v>471.19</v>
      </c>
      <c r="I82" s="30">
        <v>93.31</v>
      </c>
      <c r="K82" s="2">
        <v>44743</v>
      </c>
      <c r="L82" s="29">
        <f>AVERAGE(B344:B347)*10</f>
        <v>7169.8249999999998</v>
      </c>
      <c r="M82" s="29">
        <f t="shared" ref="M82:O82" si="81">AVERAGE(C344:C347)*10</f>
        <v>3857.6499999999996</v>
      </c>
      <c r="N82" s="29">
        <f t="shared" si="81"/>
        <v>4964.8499999999995</v>
      </c>
      <c r="O82" s="29">
        <f t="shared" si="81"/>
        <v>5204.6749999999993</v>
      </c>
      <c r="P82" s="29">
        <f>AVERAGE(F344:F347)*10</f>
        <v>5161.875</v>
      </c>
      <c r="Q82" s="29">
        <f>AVERAGE(G344:G347)*10</f>
        <v>5002.7250000000004</v>
      </c>
      <c r="R82" s="29">
        <f>AVERAGE(H344:H347)*10</f>
        <v>5788.7249999999995</v>
      </c>
      <c r="S82" s="29">
        <f>AVERAGE(I344:I347)*10</f>
        <v>1165.325</v>
      </c>
      <c r="T82" s="36">
        <f t="shared" si="67"/>
        <v>5289.5</v>
      </c>
    </row>
    <row r="83" spans="1:21">
      <c r="A83" s="1">
        <v>42925</v>
      </c>
      <c r="B83" s="30">
        <v>567.24</v>
      </c>
      <c r="C83" s="30">
        <v>184.51</v>
      </c>
      <c r="D83" s="30">
        <v>299.07</v>
      </c>
      <c r="E83" s="30">
        <v>324.98</v>
      </c>
      <c r="F83" s="30">
        <v>341.17</v>
      </c>
      <c r="G83" s="30">
        <v>335.03</v>
      </c>
      <c r="H83" s="30">
        <v>474.99</v>
      </c>
      <c r="I83" s="30">
        <v>91.13</v>
      </c>
      <c r="K83" s="2">
        <v>44774</v>
      </c>
      <c r="L83" s="29">
        <f>AVERAGE(B348:B352)*10</f>
        <v>7166.3799999999992</v>
      </c>
      <c r="M83" s="29">
        <f t="shared" ref="M83:O83" si="82">AVERAGE(C348:C352)*10</f>
        <v>3716.4199999999992</v>
      </c>
      <c r="N83" s="29">
        <f t="shared" si="82"/>
        <v>4896.7999999999993</v>
      </c>
      <c r="O83" s="29">
        <f t="shared" si="82"/>
        <v>5346.74</v>
      </c>
      <c r="P83" s="29">
        <f>AVERAGE(F348:F352)*10</f>
        <v>5201.6200000000008</v>
      </c>
      <c r="Q83" s="29">
        <f>AVERAGE(G348:G352)*10</f>
        <v>5123.76</v>
      </c>
      <c r="R83" s="29">
        <f>AVERAGE(H348:H352)*10</f>
        <v>6099.78</v>
      </c>
      <c r="S83" s="29">
        <f>AVERAGE(I348:I352)*10</f>
        <v>1097.6200000000001</v>
      </c>
      <c r="T83" s="36">
        <f t="shared" si="67"/>
        <v>5442.9750000000004</v>
      </c>
    </row>
    <row r="84" spans="1:21">
      <c r="A84" s="1">
        <v>42932</v>
      </c>
      <c r="B84" s="30">
        <v>576.47</v>
      </c>
      <c r="C84" s="30">
        <v>182.1</v>
      </c>
      <c r="D84" s="30">
        <v>298.85000000000002</v>
      </c>
      <c r="E84" s="30">
        <v>325.95999999999998</v>
      </c>
      <c r="F84" s="30">
        <v>343.89</v>
      </c>
      <c r="G84" s="30">
        <v>335.02</v>
      </c>
      <c r="H84" s="30">
        <v>462.47</v>
      </c>
      <c r="I84" s="30">
        <v>90.84</v>
      </c>
      <c r="K84" s="2">
        <v>44805</v>
      </c>
      <c r="L84" s="29">
        <f>AVERAGE(B353:B356)*10</f>
        <v>7212.7250000000004</v>
      </c>
      <c r="M84" s="29">
        <f t="shared" ref="M84:O84" si="83">AVERAGE(C353:C356)*10</f>
        <v>3742.5250000000001</v>
      </c>
      <c r="N84" s="29">
        <f t="shared" si="83"/>
        <v>4864.4250000000002</v>
      </c>
      <c r="O84" s="29">
        <f t="shared" si="83"/>
        <v>5499.7000000000007</v>
      </c>
      <c r="P84" s="29">
        <f>AVERAGE(F353:F356)*10</f>
        <v>5286.1999999999989</v>
      </c>
      <c r="Q84" s="29">
        <f>AVERAGE(G353:G356)*10</f>
        <v>5210.1750000000002</v>
      </c>
      <c r="R84" s="29">
        <f>AVERAGE(H353:H356)*10</f>
        <v>6124.2500000000009</v>
      </c>
      <c r="S84" s="29">
        <f>AVERAGE(I353:I356)*10</f>
        <v>1094.425</v>
      </c>
      <c r="T84" s="36">
        <f t="shared" si="67"/>
        <v>5530.0812500000002</v>
      </c>
    </row>
    <row r="85" spans="1:21">
      <c r="A85" s="1">
        <v>42939</v>
      </c>
      <c r="B85" s="30">
        <v>579.11</v>
      </c>
      <c r="C85" s="30">
        <v>180.59</v>
      </c>
      <c r="D85" s="30">
        <v>302.18</v>
      </c>
      <c r="E85" s="30">
        <v>325.95999999999998</v>
      </c>
      <c r="F85" s="30">
        <v>344.52</v>
      </c>
      <c r="G85" s="30">
        <v>335.67</v>
      </c>
      <c r="H85" s="30">
        <v>452.83</v>
      </c>
      <c r="I85" s="30">
        <v>88.06</v>
      </c>
      <c r="K85" s="2">
        <v>44835</v>
      </c>
      <c r="L85" s="29">
        <f>AVERAGE(B357:B360)*10</f>
        <v>6999.1750000000002</v>
      </c>
      <c r="M85" s="29">
        <f t="shared" ref="M85:O85" si="84">AVERAGE(C357:C360)*10</f>
        <v>3566.9749999999999</v>
      </c>
      <c r="N85" s="29">
        <f t="shared" si="84"/>
        <v>4773.9750000000004</v>
      </c>
      <c r="O85" s="29">
        <f t="shared" si="84"/>
        <v>5463.4500000000007</v>
      </c>
      <c r="P85" s="29">
        <f>AVERAGE(F357:F360)*10</f>
        <v>5339.2000000000007</v>
      </c>
      <c r="Q85" s="29">
        <f>AVERAGE(G357:G360)*10</f>
        <v>5247.9750000000004</v>
      </c>
      <c r="R85" s="29">
        <f>AVERAGE(H357:H360)*10</f>
        <v>6156.9499999999989</v>
      </c>
      <c r="S85" s="29">
        <f>AVERAGE(I357:I360)*10</f>
        <v>1060.4749999999999</v>
      </c>
      <c r="T85" s="36">
        <f t="shared" si="67"/>
        <v>5551.8937500000002</v>
      </c>
    </row>
    <row r="86" spans="1:21">
      <c r="A86" s="1">
        <v>42946</v>
      </c>
      <c r="B86" s="30">
        <v>585.73</v>
      </c>
      <c r="C86" s="30">
        <v>180.93</v>
      </c>
      <c r="D86" s="30">
        <v>305.98</v>
      </c>
      <c r="E86" s="30">
        <v>327.07</v>
      </c>
      <c r="F86" s="30">
        <v>346.89</v>
      </c>
      <c r="G86" s="30">
        <v>335.11</v>
      </c>
      <c r="H86" s="30">
        <v>466.08</v>
      </c>
      <c r="I86" s="30">
        <v>88.06</v>
      </c>
      <c r="K86" s="2">
        <v>44866</v>
      </c>
      <c r="L86" s="29">
        <f>AVERAGE(B361:B365)*10</f>
        <v>6504.42</v>
      </c>
      <c r="M86" s="29">
        <f t="shared" ref="M86:O86" si="85">AVERAGE(C361:C365)*10</f>
        <v>3140.94</v>
      </c>
      <c r="N86" s="29">
        <f t="shared" si="85"/>
        <v>4484</v>
      </c>
      <c r="O86" s="29">
        <f t="shared" si="85"/>
        <v>5378.58</v>
      </c>
      <c r="P86" s="29">
        <f>AVERAGE(F361:F365)*10</f>
        <v>5341.2200000000012</v>
      </c>
      <c r="Q86" s="29">
        <f>AVERAGE(G361:G365)*10</f>
        <v>5300.68</v>
      </c>
      <c r="R86" s="29">
        <f>AVERAGE(H361:H365)*10</f>
        <v>6293.5</v>
      </c>
      <c r="S86" s="29">
        <f>AVERAGE(I361:I365)*10</f>
        <v>1005.3200000000002</v>
      </c>
      <c r="T86" s="36">
        <f t="shared" si="67"/>
        <v>5578.4950000000008</v>
      </c>
    </row>
    <row r="87" spans="1:21">
      <c r="A87" s="1">
        <v>42953</v>
      </c>
      <c r="B87" s="30">
        <v>597.6</v>
      </c>
      <c r="C87" s="30">
        <v>178.33</v>
      </c>
      <c r="D87" s="30">
        <v>304.39999999999998</v>
      </c>
      <c r="E87" s="30">
        <v>328.55</v>
      </c>
      <c r="F87" s="30">
        <v>348.6</v>
      </c>
      <c r="G87" s="30">
        <v>340.05</v>
      </c>
      <c r="H87" s="30">
        <v>458.11</v>
      </c>
      <c r="I87" s="30">
        <v>85.74</v>
      </c>
      <c r="K87" s="2">
        <v>44896</v>
      </c>
      <c r="L87" s="29">
        <f>AVERAGE(B366:B369)*10</f>
        <v>5835.375</v>
      </c>
      <c r="M87" s="29">
        <f t="shared" ref="M87:O87" si="86">AVERAGE(C366:C369)*10</f>
        <v>2962.1000000000004</v>
      </c>
      <c r="N87" s="29">
        <f t="shared" si="86"/>
        <v>4167.375</v>
      </c>
      <c r="O87" s="29">
        <f t="shared" si="86"/>
        <v>5368.65</v>
      </c>
      <c r="P87" s="29">
        <f>AVERAGE(F366:F369)*10</f>
        <v>5221.2750000000005</v>
      </c>
      <c r="Q87" s="29">
        <f>AVERAGE(G366:G369)*10</f>
        <v>5291.5499999999993</v>
      </c>
      <c r="R87" s="29">
        <f>AVERAGE(H366:H369)*10</f>
        <v>6592.4750000000004</v>
      </c>
      <c r="S87" s="29">
        <f>AVERAGE(I366:I369)*10</f>
        <v>919.9</v>
      </c>
      <c r="T87" s="36">
        <f t="shared" si="67"/>
        <v>5618.4874999999993</v>
      </c>
    </row>
    <row r="88" spans="1:21">
      <c r="A88" s="1">
        <v>42960</v>
      </c>
      <c r="B88" s="30">
        <v>603.70000000000005</v>
      </c>
      <c r="C88" s="30">
        <v>178.1</v>
      </c>
      <c r="D88" s="30">
        <v>306</v>
      </c>
      <c r="E88" s="30">
        <v>329.77</v>
      </c>
      <c r="F88" s="30">
        <v>350.48</v>
      </c>
      <c r="G88" s="30">
        <v>340.7</v>
      </c>
      <c r="H88" s="30">
        <v>462.02</v>
      </c>
      <c r="I88" s="30">
        <v>84.72</v>
      </c>
      <c r="K88" s="2">
        <v>44927</v>
      </c>
      <c r="L88" s="29">
        <f>AVERAGE(B370:B373)*10</f>
        <v>5266.6249999999991</v>
      </c>
      <c r="M88" s="29">
        <f t="shared" ref="M88:O88" si="87">AVERAGE(C370:C373)*10</f>
        <v>2726.8249999999998</v>
      </c>
      <c r="N88" s="29">
        <f t="shared" si="87"/>
        <v>3781.7000000000003</v>
      </c>
      <c r="O88" s="29">
        <f t="shared" si="87"/>
        <v>5295.8249999999998</v>
      </c>
      <c r="P88" s="29">
        <f>AVERAGE(F370:F373)*10</f>
        <v>4992.7249999999995</v>
      </c>
      <c r="Q88" s="29">
        <f>AVERAGE(G370:G373)*10</f>
        <v>5174.75</v>
      </c>
      <c r="R88" s="29">
        <f>AVERAGE(H370:H373)*10</f>
        <v>6847.7250000000004</v>
      </c>
      <c r="S88" s="29">
        <f>AVERAGE(I370:I373)*10</f>
        <v>840.97500000000014</v>
      </c>
      <c r="T88" s="36">
        <f t="shared" si="67"/>
        <v>5577.7562500000004</v>
      </c>
    </row>
    <row r="89" spans="1:21">
      <c r="A89" s="1">
        <v>42967</v>
      </c>
      <c r="B89" s="30">
        <v>616.6</v>
      </c>
      <c r="C89" s="30">
        <v>174.63</v>
      </c>
      <c r="D89" s="30">
        <v>310.58</v>
      </c>
      <c r="E89" s="30">
        <v>329.71</v>
      </c>
      <c r="F89" s="30">
        <v>355.43</v>
      </c>
      <c r="G89" s="30">
        <v>342.04</v>
      </c>
      <c r="H89" s="30">
        <v>462.77</v>
      </c>
      <c r="I89" s="30">
        <v>83.79</v>
      </c>
      <c r="K89" s="2">
        <v>44958</v>
      </c>
      <c r="L89" s="29">
        <f>AVERAGE(B374:B377)*10</f>
        <v>4807.3999999999996</v>
      </c>
      <c r="M89" s="29">
        <f t="shared" ref="M89:O89" si="88">AVERAGE(C374:C377)*10</f>
        <v>2572.1</v>
      </c>
      <c r="N89" s="29">
        <f t="shared" si="88"/>
        <v>3531.4250000000002</v>
      </c>
      <c r="O89" s="29">
        <f t="shared" si="88"/>
        <v>5103.8500000000004</v>
      </c>
      <c r="P89" s="29">
        <f>AVERAGE(F374:F377)*10</f>
        <v>4491.875</v>
      </c>
      <c r="Q89" s="29">
        <f>AVERAGE(G374:G377)*10</f>
        <v>4724.3249999999998</v>
      </c>
      <c r="R89" s="29">
        <f>AVERAGE(H374:H377)*10</f>
        <v>6754.7000000000007</v>
      </c>
      <c r="S89" s="29">
        <f>AVERAGE(I374:I377)*10</f>
        <v>800.375</v>
      </c>
      <c r="T89" s="36">
        <f t="shared" si="67"/>
        <v>5268.6875</v>
      </c>
      <c r="U89" s="106"/>
    </row>
    <row r="90" spans="1:21">
      <c r="A90" s="1">
        <v>42974</v>
      </c>
      <c r="B90" s="30">
        <v>622.88</v>
      </c>
      <c r="C90" s="30">
        <v>172.93</v>
      </c>
      <c r="D90" s="30">
        <v>310.01</v>
      </c>
      <c r="E90" s="30">
        <v>329.41</v>
      </c>
      <c r="F90" s="30">
        <v>355.9</v>
      </c>
      <c r="G90" s="30">
        <v>342.46</v>
      </c>
      <c r="H90" s="30">
        <v>465.15</v>
      </c>
      <c r="I90" s="30">
        <v>82.17</v>
      </c>
      <c r="K90" s="2">
        <v>44986</v>
      </c>
      <c r="L90" s="29">
        <f>AVERAGE(B378:B382)*10</f>
        <v>4753.0999999999995</v>
      </c>
      <c r="M90" s="29">
        <f t="shared" ref="M90:O90" si="89">AVERAGE(C378:C382)*10</f>
        <v>2553.92</v>
      </c>
      <c r="N90" s="29">
        <f t="shared" si="89"/>
        <v>3451.34</v>
      </c>
      <c r="O90" s="29">
        <f t="shared" si="89"/>
        <v>4898.0599999999995</v>
      </c>
      <c r="P90" s="29">
        <f>AVERAGE(F378:F382)*10</f>
        <v>4303.7</v>
      </c>
      <c r="Q90" s="29">
        <f>AVERAGE(G378:G382)*10</f>
        <v>4725.4800000000005</v>
      </c>
      <c r="R90" s="29">
        <f>AVERAGE(H378:H382)*10</f>
        <v>6535.74</v>
      </c>
      <c r="S90" s="29">
        <f>AVERAGE(I378:I382)*10</f>
        <v>770.3</v>
      </c>
      <c r="T90" s="36">
        <f t="shared" si="67"/>
        <v>5115.744999999999</v>
      </c>
    </row>
    <row r="91" spans="1:21">
      <c r="A91" s="1">
        <v>42981</v>
      </c>
      <c r="B91" s="30">
        <v>642.41999999999996</v>
      </c>
      <c r="C91" s="30">
        <v>169.67</v>
      </c>
      <c r="D91" s="30">
        <v>309.86</v>
      </c>
      <c r="E91" s="30">
        <v>329.71</v>
      </c>
      <c r="F91" s="30">
        <v>354.46</v>
      </c>
      <c r="G91" s="30">
        <v>342.06</v>
      </c>
      <c r="H91" s="30">
        <v>444.35</v>
      </c>
      <c r="I91" s="30">
        <v>81.209999999999994</v>
      </c>
      <c r="K91" s="2">
        <v>45017</v>
      </c>
      <c r="L91" s="29">
        <f>AVERAGE(B383:B386)*10</f>
        <v>4701.6749999999993</v>
      </c>
      <c r="M91" s="29">
        <f t="shared" ref="M91:O91" si="90">AVERAGE(C383:C386)*10</f>
        <v>2425.2249999999999</v>
      </c>
      <c r="N91" s="29">
        <f t="shared" si="90"/>
        <v>3384.6749999999997</v>
      </c>
      <c r="O91" s="29">
        <f t="shared" si="90"/>
        <v>4466.8249999999998</v>
      </c>
      <c r="P91" s="29">
        <f>AVERAGE(F383:F386)*10</f>
        <v>4154.125</v>
      </c>
      <c r="Q91" s="29">
        <f>AVERAGE(G383:G386)*10</f>
        <v>4523.1750000000002</v>
      </c>
      <c r="R91" s="29">
        <f>AVERAGE(H383:H386)*10</f>
        <v>6504.25</v>
      </c>
      <c r="S91" s="29">
        <f>AVERAGE(I383:I386)*10</f>
        <v>742.42500000000007</v>
      </c>
      <c r="T91" s="36">
        <f t="shared" si="67"/>
        <v>4912.09375</v>
      </c>
    </row>
    <row r="92" spans="1:21">
      <c r="A92" s="1">
        <v>42988</v>
      </c>
      <c r="B92" s="30">
        <v>652.91</v>
      </c>
      <c r="C92" s="30">
        <v>168.58</v>
      </c>
      <c r="D92" s="30">
        <v>308.22000000000003</v>
      </c>
      <c r="E92" s="30">
        <v>330.01</v>
      </c>
      <c r="F92" s="30">
        <v>355.38</v>
      </c>
      <c r="G92" s="30">
        <v>346.51</v>
      </c>
      <c r="H92" s="30">
        <v>457.01</v>
      </c>
      <c r="I92" s="30">
        <v>76.19</v>
      </c>
      <c r="K92" s="2">
        <v>45047</v>
      </c>
      <c r="L92" s="29">
        <f>AVERAGE(B387:B391)*10</f>
        <v>4685.0200000000004</v>
      </c>
      <c r="M92" s="29">
        <f t="shared" ref="M92:O92" si="91">AVERAGE(C387:C391)*10</f>
        <v>2461.46</v>
      </c>
      <c r="N92" s="29">
        <f t="shared" si="91"/>
        <v>3460.62</v>
      </c>
      <c r="O92" s="29">
        <f t="shared" si="91"/>
        <v>3932.7200000000003</v>
      </c>
      <c r="P92" s="29">
        <f>AVERAGE(F387:F391)*10</f>
        <v>4050.22</v>
      </c>
      <c r="Q92" s="29">
        <f>AVERAGE(G387:G391)*10</f>
        <v>4388.74</v>
      </c>
      <c r="R92" s="29">
        <f>AVERAGE(H387:H391)*10</f>
        <v>6439.9399999999987</v>
      </c>
      <c r="S92" s="29">
        <f>AVERAGE(I387:I391)*10</f>
        <v>734.28</v>
      </c>
      <c r="T92" s="36">
        <f t="shared" si="67"/>
        <v>4702.9049999999997</v>
      </c>
    </row>
    <row r="93" spans="1:21">
      <c r="A93" s="1">
        <v>42995</v>
      </c>
      <c r="B93" s="30">
        <v>650.91</v>
      </c>
      <c r="C93" s="30">
        <v>167.63</v>
      </c>
      <c r="D93" s="30">
        <v>299.16000000000003</v>
      </c>
      <c r="E93" s="30">
        <v>331.11</v>
      </c>
      <c r="F93" s="30">
        <v>352.95</v>
      </c>
      <c r="G93" s="30">
        <v>346.72</v>
      </c>
      <c r="H93" s="30">
        <v>475.07</v>
      </c>
      <c r="I93" s="30">
        <v>75.72</v>
      </c>
      <c r="K93" s="2">
        <v>45078</v>
      </c>
      <c r="L93" s="29">
        <f>AVERAGE(B392:B395)*10</f>
        <v>4700.9500000000007</v>
      </c>
      <c r="M93" s="29">
        <f t="shared" ref="M93:O93" si="92">AVERAGE(C392:C395)*10</f>
        <v>2480.625</v>
      </c>
      <c r="N93" s="29">
        <f t="shared" si="92"/>
        <v>3547.9250000000002</v>
      </c>
      <c r="O93" s="29">
        <f t="shared" si="92"/>
        <v>3795.9999999999995</v>
      </c>
      <c r="P93" s="29">
        <f>AVERAGE(F392:F395)*10</f>
        <v>3994.625</v>
      </c>
      <c r="Q93" s="29">
        <f>AVERAGE(G392:G395)*10</f>
        <v>4248</v>
      </c>
      <c r="R93" s="29">
        <f>AVERAGE(H392:H395)*10</f>
        <v>6314.85</v>
      </c>
      <c r="S93" s="29">
        <f>AVERAGE(I392:I395)*10</f>
        <v>707.42500000000007</v>
      </c>
      <c r="T93" s="36">
        <f t="shared" si="67"/>
        <v>4588.3687499999996</v>
      </c>
    </row>
    <row r="94" spans="1:21">
      <c r="A94" s="1">
        <v>43002</v>
      </c>
      <c r="B94" s="30">
        <v>646.58000000000004</v>
      </c>
      <c r="C94" s="30">
        <v>165.93</v>
      </c>
      <c r="D94" s="30">
        <v>305.05</v>
      </c>
      <c r="E94" s="30">
        <v>330.38</v>
      </c>
      <c r="F94" s="30">
        <v>354.09</v>
      </c>
      <c r="G94" s="30">
        <v>347.06</v>
      </c>
      <c r="H94" s="30">
        <v>486.63</v>
      </c>
      <c r="I94" s="30">
        <v>73.819999999999993</v>
      </c>
      <c r="K94" s="2">
        <v>45108</v>
      </c>
      <c r="L94" s="29">
        <f>AVERAGE(B396:B399)*10</f>
        <v>4596.5749999999998</v>
      </c>
      <c r="M94" s="29">
        <f t="shared" ref="M94:O94" si="93">AVERAGE(C396:C399)*10</f>
        <v>2343.65</v>
      </c>
      <c r="N94" s="29">
        <f t="shared" si="93"/>
        <v>3464.3249999999998</v>
      </c>
      <c r="O94" s="29">
        <f t="shared" si="93"/>
        <v>3779.2</v>
      </c>
      <c r="P94" s="29">
        <f>AVERAGE(F396:F399)*10</f>
        <v>3986.6000000000004</v>
      </c>
      <c r="Q94" s="29">
        <f>AVERAGE(G396:G399)*10</f>
        <v>4147.5750000000007</v>
      </c>
      <c r="R94" s="29">
        <f>AVERAGE(H396:H399)*10</f>
        <v>6291.9750000000004</v>
      </c>
      <c r="S94" s="29">
        <f>AVERAGE(I396:I399)*10</f>
        <v>679.02500000000009</v>
      </c>
      <c r="T94" s="36">
        <f t="shared" si="67"/>
        <v>4551.3374999999996</v>
      </c>
    </row>
    <row r="95" spans="1:21">
      <c r="A95" s="1">
        <v>43009</v>
      </c>
      <c r="B95" s="30">
        <v>632.86</v>
      </c>
      <c r="C95" s="30">
        <v>162.27000000000001</v>
      </c>
      <c r="D95" s="30">
        <v>302.70999999999998</v>
      </c>
      <c r="E95" s="30">
        <v>331.6</v>
      </c>
      <c r="F95" s="30">
        <v>355.2</v>
      </c>
      <c r="G95" s="30">
        <v>346.96</v>
      </c>
      <c r="H95" s="30">
        <v>473.64</v>
      </c>
      <c r="I95" s="30">
        <v>73.64</v>
      </c>
      <c r="K95" s="2">
        <v>45139</v>
      </c>
      <c r="L95" s="29">
        <f>AVERAGE(B400:B404)*10</f>
        <v>4495.68</v>
      </c>
      <c r="M95" s="29">
        <f t="shared" ref="M95:O95" si="94">AVERAGE(C400:C404)*10</f>
        <v>2285.1</v>
      </c>
      <c r="N95" s="29">
        <f t="shared" si="94"/>
        <v>3344.96</v>
      </c>
      <c r="O95" s="29">
        <f t="shared" si="94"/>
        <v>3779.46</v>
      </c>
      <c r="P95" s="29">
        <f>AVERAGE(F400:F404)*10</f>
        <v>4041.4800000000005</v>
      </c>
      <c r="Q95" s="29">
        <f>AVERAGE(G400:G404)*10</f>
        <v>4169.76</v>
      </c>
      <c r="R95" s="29">
        <f>AVERAGE(H400:H404)*10</f>
        <v>6215.2999999999993</v>
      </c>
      <c r="S95" s="29">
        <f>AVERAGE(I400:I404)*10</f>
        <v>654.96</v>
      </c>
      <c r="T95" s="36">
        <f t="shared" si="67"/>
        <v>4551.5</v>
      </c>
    </row>
    <row r="96" spans="1:21">
      <c r="A96" s="1">
        <v>43016</v>
      </c>
      <c r="B96" s="30">
        <v>627.6</v>
      </c>
      <c r="C96" s="30">
        <v>164.55</v>
      </c>
      <c r="D96" s="30">
        <v>297.02</v>
      </c>
      <c r="E96" s="30">
        <v>340.02</v>
      </c>
      <c r="F96" s="30">
        <v>354.37</v>
      </c>
      <c r="G96" s="30">
        <v>346.24</v>
      </c>
      <c r="H96" s="30">
        <v>464.18</v>
      </c>
      <c r="I96" s="30">
        <v>71.08</v>
      </c>
      <c r="K96" s="2">
        <v>45170</v>
      </c>
      <c r="L96" s="29">
        <f>AVERAGE(B404:B408)*10</f>
        <v>4446.1000000000004</v>
      </c>
      <c r="M96" s="29">
        <f>AVERAGE(C404:C408)*10</f>
        <v>2319.3000000000002</v>
      </c>
      <c r="N96" s="29">
        <f t="shared" ref="N96:O96" si="95">AVERAGE(D404:D408)*10</f>
        <v>3311.58</v>
      </c>
      <c r="O96" s="29">
        <f t="shared" si="95"/>
        <v>3778.8399999999997</v>
      </c>
      <c r="P96" s="29">
        <f>AVERAGE(F404:F408)*10</f>
        <v>4051.94</v>
      </c>
      <c r="Q96" s="29">
        <f>AVERAGE(G404:G408)*10</f>
        <v>4136.7000000000007</v>
      </c>
      <c r="R96" s="29">
        <f>AVERAGE(H404:H408)*10</f>
        <v>6237.0599999999995</v>
      </c>
      <c r="S96" s="29">
        <f>AVERAGE(I404:I408)*10</f>
        <v>695.68</v>
      </c>
      <c r="T96" s="36">
        <f t="shared" si="67"/>
        <v>4551.1350000000002</v>
      </c>
    </row>
    <row r="97" spans="1:20">
      <c r="A97" s="1">
        <v>43023</v>
      </c>
      <c r="B97" s="30">
        <v>618.44000000000005</v>
      </c>
      <c r="C97" s="30">
        <v>161.52000000000001</v>
      </c>
      <c r="D97" s="30">
        <v>292.79000000000002</v>
      </c>
      <c r="E97" s="30">
        <v>340.63</v>
      </c>
      <c r="F97" s="30">
        <v>352.35</v>
      </c>
      <c r="G97" s="30">
        <v>346.7</v>
      </c>
      <c r="H97" s="30">
        <v>457.84</v>
      </c>
      <c r="I97" s="30">
        <v>69.900000000000006</v>
      </c>
      <c r="K97" s="2">
        <v>45200</v>
      </c>
      <c r="L97" s="29">
        <f>AVERAGE(B409:B412)*10</f>
        <v>4762</v>
      </c>
      <c r="M97" s="29">
        <f>AVERAGE(C408:C412)*10</f>
        <v>2497</v>
      </c>
      <c r="N97" s="29">
        <f t="shared" ref="N97:O97" si="96">AVERAGE(D408:D412)*10</f>
        <v>3474.8199999999997</v>
      </c>
      <c r="O97" s="29">
        <f t="shared" si="96"/>
        <v>3781.9799999999996</v>
      </c>
      <c r="P97" s="29">
        <f>AVERAGE(F408:F412)*10</f>
        <v>4124.38</v>
      </c>
      <c r="Q97" s="29">
        <f>AVERAGE(G408:G412)*10</f>
        <v>4123.18</v>
      </c>
      <c r="R97" s="29">
        <f>AVERAGE(H408:H412)*10</f>
        <v>6204.42</v>
      </c>
      <c r="S97" s="29">
        <f>AVERAGE(I408:I412)*10</f>
        <v>762.78</v>
      </c>
      <c r="T97" s="36">
        <f t="shared" si="67"/>
        <v>4558.49</v>
      </c>
    </row>
    <row r="98" spans="1:20">
      <c r="A98" s="1">
        <v>43030</v>
      </c>
      <c r="B98" s="30">
        <v>579.84</v>
      </c>
      <c r="C98" s="30">
        <v>159.27000000000001</v>
      </c>
      <c r="D98" s="30">
        <v>282.63</v>
      </c>
      <c r="E98" s="30">
        <v>340.75</v>
      </c>
      <c r="F98" s="30">
        <v>351.56</v>
      </c>
      <c r="G98" s="30">
        <v>346.06</v>
      </c>
      <c r="H98" s="30">
        <v>480.03</v>
      </c>
      <c r="I98" s="30">
        <v>67.099999999999994</v>
      </c>
      <c r="K98" s="2">
        <v>45231</v>
      </c>
      <c r="L98" s="29">
        <f>AVERAGE(B413:B417)*10</f>
        <v>5196.4000000000015</v>
      </c>
      <c r="M98" s="29">
        <f t="shared" ref="M98:O98" si="97">AVERAGE(C413:C417)*10</f>
        <v>2601.8399999999997</v>
      </c>
      <c r="N98" s="29">
        <f t="shared" si="97"/>
        <v>3636.8</v>
      </c>
      <c r="O98" s="29">
        <f t="shared" si="97"/>
        <v>3615.7200000000003</v>
      </c>
      <c r="P98" s="29">
        <f>AVERAGE(F413:F417)*10</f>
        <v>4188.8599999999997</v>
      </c>
      <c r="Q98" s="29">
        <f>AVERAGE(G413:G417)*10</f>
        <v>4172.3599999999997</v>
      </c>
      <c r="R98" s="29">
        <f>AVERAGE(H413:H417)*10</f>
        <v>6065.4600000000009</v>
      </c>
      <c r="S98" s="29">
        <f>AVERAGE(I413:I417)*10</f>
        <v>829.31999999999994</v>
      </c>
      <c r="T98" s="36">
        <f t="shared" si="67"/>
        <v>4510.6000000000004</v>
      </c>
    </row>
    <row r="99" spans="1:20">
      <c r="A99" s="1">
        <v>43037</v>
      </c>
      <c r="B99" s="30">
        <v>556.64</v>
      </c>
      <c r="C99" s="30">
        <v>155.30000000000001</v>
      </c>
      <c r="D99" s="30">
        <v>284.2</v>
      </c>
      <c r="E99" s="30">
        <v>336.42</v>
      </c>
      <c r="F99" s="30">
        <v>349.22</v>
      </c>
      <c r="G99" s="30">
        <v>348.34</v>
      </c>
      <c r="H99" s="30">
        <v>480.51</v>
      </c>
      <c r="I99" s="30">
        <v>65.510000000000005</v>
      </c>
      <c r="K99" s="2">
        <v>45261</v>
      </c>
      <c r="L99" s="29">
        <f>AVERAGE(B417:B421)*10</f>
        <v>5442.16</v>
      </c>
      <c r="M99" s="29">
        <f t="shared" ref="M99:O99" si="98">AVERAGE(C417:C421)*10</f>
        <v>2604.9399999999996</v>
      </c>
      <c r="N99" s="29">
        <f t="shared" si="98"/>
        <v>3681.1000000000004</v>
      </c>
      <c r="O99" s="29">
        <f t="shared" si="98"/>
        <v>3621.8600000000006</v>
      </c>
      <c r="P99" s="29">
        <f>AVERAGE(F417:F421)*10</f>
        <v>4294.1000000000004</v>
      </c>
      <c r="Q99" s="29">
        <f>AVERAGE(G417:G421)*10</f>
        <v>4236.28</v>
      </c>
      <c r="R99" s="29">
        <f>AVERAGE(H417:H421)*10</f>
        <v>6028.8799999999992</v>
      </c>
      <c r="S99" s="29">
        <f>AVERAGE(I417:I421)*10</f>
        <v>839.71999999999991</v>
      </c>
      <c r="T99" s="36">
        <f t="shared" si="67"/>
        <v>4545.2800000000007</v>
      </c>
    </row>
    <row r="100" spans="1:20">
      <c r="A100" s="1">
        <v>43044</v>
      </c>
      <c r="B100" s="30">
        <v>507.4</v>
      </c>
      <c r="C100" s="30">
        <v>154.38</v>
      </c>
      <c r="D100" s="30">
        <v>274.02</v>
      </c>
      <c r="E100" s="30">
        <v>344</v>
      </c>
      <c r="F100" s="30">
        <v>342.75</v>
      </c>
      <c r="G100" s="30">
        <v>348.78</v>
      </c>
      <c r="H100" s="30">
        <v>467.61</v>
      </c>
      <c r="I100" s="30">
        <v>62.37</v>
      </c>
      <c r="K100" s="2">
        <v>45292</v>
      </c>
      <c r="L100" s="29">
        <f>AVERAGE(B422:B426)*10</f>
        <v>5424.22</v>
      </c>
      <c r="M100" s="29">
        <f t="shared" ref="M100:O100" si="99">AVERAGE(C422:C426)*10</f>
        <v>2527.6600000000003</v>
      </c>
      <c r="N100" s="29">
        <f t="shared" si="99"/>
        <v>3651.12</v>
      </c>
      <c r="O100" s="29">
        <f t="shared" si="99"/>
        <v>3570.46</v>
      </c>
      <c r="P100" s="29">
        <f>AVERAGE(F422:F426)*10</f>
        <v>4298.88</v>
      </c>
      <c r="Q100" s="29">
        <f>AVERAGE(G422:G426)*10</f>
        <v>4287.34</v>
      </c>
      <c r="R100" s="29">
        <f>AVERAGE(H422:H426)*10</f>
        <v>6049.2999999999993</v>
      </c>
      <c r="S100" s="29">
        <f>AVERAGE(I422:I426)*10</f>
        <v>848.7199999999998</v>
      </c>
      <c r="T100" s="36">
        <f t="shared" ref="T100:T108" si="100">AVERAGE(O100:R100)</f>
        <v>4551.4949999999999</v>
      </c>
    </row>
    <row r="101" spans="1:20">
      <c r="A101" s="1">
        <v>43051</v>
      </c>
      <c r="B101" s="30">
        <v>529.16999999999996</v>
      </c>
      <c r="C101" s="30">
        <v>151.02000000000001</v>
      </c>
      <c r="D101" s="30">
        <v>272.08</v>
      </c>
      <c r="E101" s="30">
        <v>341.45</v>
      </c>
      <c r="F101" s="30">
        <v>340.07</v>
      </c>
      <c r="G101" s="30">
        <v>348.41</v>
      </c>
      <c r="H101" s="30">
        <v>467.06</v>
      </c>
      <c r="I101" s="30">
        <v>61.19</v>
      </c>
      <c r="K101" s="2">
        <v>45323</v>
      </c>
      <c r="L101" s="29">
        <f>AVERAGE(B426:B430)*10</f>
        <v>5502.36</v>
      </c>
      <c r="M101" s="29">
        <f t="shared" ref="M101:O101" si="101">AVERAGE(C426:C430)*10</f>
        <v>2508.0400000000004</v>
      </c>
      <c r="N101" s="29">
        <f t="shared" si="101"/>
        <v>3618.6000000000004</v>
      </c>
      <c r="O101" s="29">
        <f t="shared" si="101"/>
        <v>3661.06</v>
      </c>
      <c r="P101" s="29">
        <f>AVERAGE(F426:F430)*10</f>
        <v>4316.78</v>
      </c>
      <c r="Q101" s="29">
        <f>AVERAGE(G426:G430)*10</f>
        <v>4301.4800000000005</v>
      </c>
      <c r="R101" s="29">
        <f>AVERAGE(H426:H430)*10</f>
        <v>5936.8600000000006</v>
      </c>
      <c r="S101" s="29">
        <f>AVERAGE(I426:I430)*10</f>
        <v>828.68</v>
      </c>
      <c r="T101" s="36">
        <f t="shared" si="100"/>
        <v>4554.0450000000001</v>
      </c>
    </row>
    <row r="102" spans="1:20">
      <c r="A102" s="1">
        <v>43058</v>
      </c>
      <c r="B102" s="30">
        <v>524.37</v>
      </c>
      <c r="C102" s="30">
        <v>151.87</v>
      </c>
      <c r="D102" s="30">
        <v>270.12</v>
      </c>
      <c r="E102" s="30">
        <v>336.32</v>
      </c>
      <c r="F102" s="30">
        <v>338.34</v>
      </c>
      <c r="G102" s="30">
        <v>343.5</v>
      </c>
      <c r="H102" s="30">
        <v>471.42</v>
      </c>
      <c r="I102" s="30">
        <v>60.6</v>
      </c>
      <c r="K102" s="2">
        <v>45352</v>
      </c>
      <c r="L102" s="29">
        <f>AVERAGE(B430:B434)*10</f>
        <v>5632.12</v>
      </c>
      <c r="M102" s="29">
        <f t="shared" ref="M102:O102" si="102">AVERAGE(C430:C434)*10</f>
        <v>2448.84</v>
      </c>
      <c r="N102" s="29">
        <f t="shared" si="102"/>
        <v>3574.6</v>
      </c>
      <c r="O102" s="29">
        <f t="shared" si="102"/>
        <v>3880.1400000000003</v>
      </c>
      <c r="P102" s="29">
        <f>AVERAGE(F430:F434)*10</f>
        <v>4371.2400000000007</v>
      </c>
      <c r="Q102" s="29">
        <f>AVERAGE(G430:G434)*10</f>
        <v>4357.4000000000005</v>
      </c>
      <c r="R102" s="29">
        <f>AVERAGE(H430:H434)*10</f>
        <v>5881.9599999999991</v>
      </c>
      <c r="S102" s="29">
        <f>AVERAGE(I430:I434)*10</f>
        <v>793.04</v>
      </c>
      <c r="T102" s="36">
        <f t="shared" si="100"/>
        <v>4622.6850000000004</v>
      </c>
    </row>
    <row r="103" spans="1:20">
      <c r="A103" s="1">
        <v>43065</v>
      </c>
      <c r="B103" s="30">
        <v>485.08</v>
      </c>
      <c r="C103" s="30">
        <v>150.87</v>
      </c>
      <c r="D103" s="30">
        <v>269.17</v>
      </c>
      <c r="E103" s="30">
        <v>335.56</v>
      </c>
      <c r="F103" s="30">
        <v>334.73</v>
      </c>
      <c r="G103" s="30">
        <v>341.83</v>
      </c>
      <c r="H103" s="30">
        <v>482.07</v>
      </c>
      <c r="I103" s="30">
        <v>62.24</v>
      </c>
      <c r="K103" s="2">
        <v>45383</v>
      </c>
      <c r="L103" s="29">
        <f>AVERAGE(B435:B438)*10</f>
        <v>5739.8250000000007</v>
      </c>
      <c r="M103" s="29">
        <f t="shared" ref="M103:O103" si="103">AVERAGE(C435:C438)*10</f>
        <v>2398.8000000000002</v>
      </c>
      <c r="N103" s="29">
        <f t="shared" si="103"/>
        <v>3612.0749999999998</v>
      </c>
      <c r="O103" s="29">
        <f t="shared" si="103"/>
        <v>3910.3500000000004</v>
      </c>
      <c r="P103" s="29">
        <f>AVERAGE(F435:F438)*10</f>
        <v>4330.625</v>
      </c>
      <c r="Q103" s="29">
        <f>AVERAGE(G435:G438)*10</f>
        <v>4360.5750000000007</v>
      </c>
      <c r="R103" s="29">
        <f>AVERAGE(H435:H438)*10</f>
        <v>6017.625</v>
      </c>
      <c r="S103" s="29">
        <f>AVERAGE(I435:I438)*10</f>
        <v>778.97499999999991</v>
      </c>
      <c r="T103" s="36">
        <f t="shared" si="100"/>
        <v>4654.7937500000007</v>
      </c>
    </row>
    <row r="104" spans="1:20">
      <c r="A104" s="1">
        <v>43072</v>
      </c>
      <c r="B104" s="30">
        <v>519.89</v>
      </c>
      <c r="C104" s="30">
        <v>150.76</v>
      </c>
      <c r="D104" s="30">
        <v>266.79000000000002</v>
      </c>
      <c r="E104" s="30">
        <v>331.47</v>
      </c>
      <c r="F104" s="30">
        <v>332.46</v>
      </c>
      <c r="G104" s="30">
        <v>340.2</v>
      </c>
      <c r="H104" s="30">
        <v>472.1</v>
      </c>
      <c r="I104" s="30">
        <v>62.92</v>
      </c>
      <c r="K104" s="2">
        <v>45413</v>
      </c>
      <c r="L104" s="29">
        <f>AVERAGE(B439:B443)*10</f>
        <v>5997.0999999999995</v>
      </c>
      <c r="M104" s="29">
        <f t="shared" ref="M104:O104" si="104">AVERAGE(C439:C443)*10</f>
        <v>2426.7199999999998</v>
      </c>
      <c r="N104" s="29">
        <f>AVERAGE(D439:D443)*10</f>
        <v>3690.58</v>
      </c>
      <c r="O104" s="29">
        <f t="shared" si="104"/>
        <v>3907.46</v>
      </c>
      <c r="P104" s="29">
        <f>AVERAGE(F439:F443)*10</f>
        <v>4348.42</v>
      </c>
      <c r="Q104" s="29">
        <f>AVERAGE(G439:G443)*10</f>
        <v>4355.8999999999996</v>
      </c>
      <c r="R104" s="29">
        <f>AVERAGE(H439:H443)*10</f>
        <v>5940.52</v>
      </c>
      <c r="S104" s="29">
        <f>AVERAGE(I439:I443)*10</f>
        <v>774.5</v>
      </c>
      <c r="T104" s="36">
        <f t="shared" si="100"/>
        <v>4638.0750000000007</v>
      </c>
    </row>
    <row r="105" spans="1:20">
      <c r="A105" s="1">
        <v>43079</v>
      </c>
      <c r="B105" s="30">
        <v>497.18</v>
      </c>
      <c r="C105" s="30">
        <v>147.22</v>
      </c>
      <c r="D105" s="30">
        <v>261.10000000000002</v>
      </c>
      <c r="E105" s="30">
        <v>330.33</v>
      </c>
      <c r="F105" s="30">
        <v>316.35000000000002</v>
      </c>
      <c r="G105" s="30">
        <v>329.09</v>
      </c>
      <c r="H105" s="30">
        <v>469.31</v>
      </c>
      <c r="I105" s="30">
        <v>61.9</v>
      </c>
      <c r="K105" s="2">
        <v>45444</v>
      </c>
      <c r="L105" s="29">
        <f>AVERAGE(B444:B447)*10</f>
        <v>6369.625</v>
      </c>
      <c r="M105" s="29">
        <f t="shared" ref="M105:O105" si="105">AVERAGE(C444:C447)*10</f>
        <v>2444.0500000000002</v>
      </c>
      <c r="N105" s="29">
        <f t="shared" si="105"/>
        <v>3804.2250000000004</v>
      </c>
      <c r="O105" s="29">
        <f t="shared" si="105"/>
        <v>3879.8</v>
      </c>
      <c r="P105" s="29">
        <f>AVERAGE(F444:F447)*10</f>
        <v>4289.8249999999998</v>
      </c>
      <c r="Q105" s="29">
        <f>AVERAGE(G444:G447)*10</f>
        <v>4317.7250000000004</v>
      </c>
      <c r="R105" s="29">
        <f>AVERAGE(H444:H447)*10</f>
        <v>6015.7749999999996</v>
      </c>
      <c r="S105" s="29">
        <f>AVERAGE(I444:I447)*10</f>
        <v>790.52500000000009</v>
      </c>
      <c r="T105" s="36">
        <f t="shared" si="100"/>
        <v>4625.78125</v>
      </c>
    </row>
    <row r="106" spans="1:20">
      <c r="A106" s="1">
        <v>43086</v>
      </c>
      <c r="B106" s="30">
        <v>480.85</v>
      </c>
      <c r="C106" s="30">
        <v>145.41</v>
      </c>
      <c r="D106" s="30">
        <v>258.27</v>
      </c>
      <c r="E106" s="30">
        <v>327.78</v>
      </c>
      <c r="F106" s="30">
        <v>311.52</v>
      </c>
      <c r="G106" s="30">
        <v>326.18</v>
      </c>
      <c r="H106" s="30">
        <v>482.59</v>
      </c>
      <c r="I106" s="30">
        <v>61.56</v>
      </c>
      <c r="K106" s="2">
        <v>45474</v>
      </c>
      <c r="L106" s="29">
        <f>AVERAGE(B448:B452)*10</f>
        <v>6566.0199999999995</v>
      </c>
      <c r="M106" s="29">
        <f t="shared" ref="M106:O106" si="106">AVERAGE(C448:C452)*10</f>
        <v>2380.1</v>
      </c>
      <c r="N106" s="29">
        <f t="shared" si="106"/>
        <v>3815.4</v>
      </c>
      <c r="O106" s="29">
        <f t="shared" si="106"/>
        <v>3889.3600000000006</v>
      </c>
      <c r="P106" s="29">
        <f>AVERAGE(F448:F452)*10</f>
        <v>4329.72</v>
      </c>
      <c r="Q106" s="29">
        <f>AVERAGE(G448:G452)*10</f>
        <v>4372.5600000000004</v>
      </c>
      <c r="R106" s="29">
        <f>AVERAGE(H448:H452)*10</f>
        <v>5808.98</v>
      </c>
      <c r="S106" s="29">
        <f>AVERAGE(I448:I452)*10</f>
        <v>797.7</v>
      </c>
      <c r="T106" s="36">
        <f t="shared" si="100"/>
        <v>4600.1550000000007</v>
      </c>
    </row>
    <row r="107" spans="1:20">
      <c r="A107" s="1">
        <v>43093</v>
      </c>
      <c r="B107" s="30">
        <v>451.02</v>
      </c>
      <c r="C107" s="30">
        <v>143.44999999999999</v>
      </c>
      <c r="D107" s="30">
        <v>258.81</v>
      </c>
      <c r="E107" s="30">
        <v>329.47</v>
      </c>
      <c r="F107" s="30">
        <v>309.58999999999997</v>
      </c>
      <c r="G107" s="30">
        <v>327.64999999999998</v>
      </c>
      <c r="H107" s="30">
        <v>468.5</v>
      </c>
      <c r="I107" s="30">
        <v>62.81</v>
      </c>
      <c r="K107" s="2">
        <v>45505</v>
      </c>
      <c r="L107" s="29">
        <f>AVERAGE(B452:B456)*10</f>
        <v>6978.7999999999993</v>
      </c>
      <c r="M107" s="29">
        <f>AVERAGE(C452:C456)*10</f>
        <v>2444.1</v>
      </c>
      <c r="N107" s="29">
        <f t="shared" ref="N107:O107" si="107">AVERAGE(D452:D456)*10</f>
        <v>3960.2</v>
      </c>
      <c r="O107" s="29">
        <f t="shared" si="107"/>
        <v>3902.98</v>
      </c>
      <c r="P107" s="29">
        <f>AVERAGE(F452:F456)*10</f>
        <v>4403.32</v>
      </c>
      <c r="Q107" s="29">
        <f>AVERAGE(G452:G456)*10</f>
        <v>4392.3599999999997</v>
      </c>
      <c r="R107" s="29">
        <f>AVERAGE(H452:H456)*10</f>
        <v>5965.5800000000008</v>
      </c>
      <c r="S107" s="29">
        <f>AVERAGE(I452:I456)*10</f>
        <v>823.52</v>
      </c>
      <c r="T107" s="36">
        <f t="shared" si="100"/>
        <v>4666.0600000000004</v>
      </c>
    </row>
    <row r="108" spans="1:20">
      <c r="A108" s="1">
        <v>43100</v>
      </c>
      <c r="B108" s="30">
        <v>440.78</v>
      </c>
      <c r="C108" s="30">
        <v>143.19</v>
      </c>
      <c r="D108" s="30">
        <v>259.11</v>
      </c>
      <c r="E108" s="30">
        <v>319.43</v>
      </c>
      <c r="F108" s="30">
        <v>311.55</v>
      </c>
      <c r="G108" s="30">
        <v>327.91</v>
      </c>
      <c r="H108" s="30">
        <v>472.62</v>
      </c>
      <c r="I108" s="30">
        <v>61.81</v>
      </c>
      <c r="K108" s="2">
        <v>45536</v>
      </c>
      <c r="L108" s="29">
        <f>AVERAGE(B457:B460)*10</f>
        <v>7616.7000000000007</v>
      </c>
      <c r="M108" s="29">
        <f t="shared" ref="M108:O108" si="108">AVERAGE(C457:C460)*10</f>
        <v>2558.85</v>
      </c>
      <c r="N108" s="29">
        <f t="shared" si="108"/>
        <v>4285.7749999999996</v>
      </c>
      <c r="O108" s="29">
        <f t="shared" si="108"/>
        <v>3955.7000000000007</v>
      </c>
      <c r="P108" s="29">
        <f>AVERAGE(F457:F460)*10</f>
        <v>4527.9750000000004</v>
      </c>
      <c r="Q108" s="29">
        <f>AVERAGE(G457:G460)*10</f>
        <v>4494.5</v>
      </c>
      <c r="R108" s="29">
        <f>AVERAGE(H457:H460)*10</f>
        <v>6009.1249999999991</v>
      </c>
      <c r="S108" s="29">
        <f>AVERAGE(I457:I460)*10</f>
        <v>929.87500000000011</v>
      </c>
      <c r="T108" s="36">
        <f t="shared" si="100"/>
        <v>4746.8249999999998</v>
      </c>
    </row>
    <row r="109" spans="1:20">
      <c r="A109" s="1">
        <v>43107</v>
      </c>
      <c r="B109" s="30">
        <v>433.37</v>
      </c>
      <c r="C109" s="30">
        <v>143.28</v>
      </c>
      <c r="D109" s="30">
        <v>259.95999999999998</v>
      </c>
      <c r="E109" s="30">
        <v>318.58</v>
      </c>
      <c r="F109" s="30">
        <v>299.5</v>
      </c>
      <c r="G109" s="30">
        <v>318.95999999999998</v>
      </c>
      <c r="H109" s="30">
        <v>464.23</v>
      </c>
      <c r="I109" s="30">
        <v>62.04</v>
      </c>
      <c r="K109" s="2">
        <v>45566</v>
      </c>
      <c r="L109" s="29">
        <f>AVERAGE(B461:B465)*10</f>
        <v>7767.84</v>
      </c>
      <c r="M109" s="29">
        <f t="shared" ref="M109:S109" si="109">AVERAGE(C461:C465)*10</f>
        <v>2503</v>
      </c>
      <c r="N109" s="29">
        <f t="shared" si="109"/>
        <v>4161.38</v>
      </c>
      <c r="O109" s="29">
        <f t="shared" si="109"/>
        <v>4164.0999999999995</v>
      </c>
      <c r="P109" s="29">
        <f t="shared" si="109"/>
        <v>4733.66</v>
      </c>
      <c r="Q109" s="29">
        <f t="shared" si="109"/>
        <v>4661.12</v>
      </c>
      <c r="R109" s="29">
        <f t="shared" si="109"/>
        <v>6100.5</v>
      </c>
      <c r="S109" s="29">
        <f t="shared" si="109"/>
        <v>911.1400000000001</v>
      </c>
      <c r="T109" s="36">
        <f t="shared" ref="T109:T115" si="110">AVERAGE(O109:R109)</f>
        <v>4914.8449999999993</v>
      </c>
    </row>
    <row r="110" spans="1:20">
      <c r="A110" s="1">
        <v>43114</v>
      </c>
      <c r="B110" s="30">
        <v>423.18</v>
      </c>
      <c r="C110" s="30">
        <v>140.29</v>
      </c>
      <c r="D110" s="30">
        <v>250.98</v>
      </c>
      <c r="E110" s="30">
        <v>318.20999999999998</v>
      </c>
      <c r="F110" s="30">
        <v>294.81</v>
      </c>
      <c r="G110" s="30">
        <v>311.31</v>
      </c>
      <c r="H110" s="30">
        <v>488.2</v>
      </c>
      <c r="I110" s="30">
        <v>61.48</v>
      </c>
      <c r="K110" s="2">
        <v>45597</v>
      </c>
      <c r="L110" s="29">
        <f>AVERAGE(B465:B469)*10</f>
        <v>7729.9399999999987</v>
      </c>
      <c r="M110" s="29">
        <f>AVERAGE(C465:C469)*10</f>
        <v>2565.4399999999996</v>
      </c>
      <c r="N110" s="29">
        <f t="shared" ref="N110:S110" si="111">AVERAGE(D465:D469)*10</f>
        <v>4261.22</v>
      </c>
      <c r="O110" s="29">
        <f t="shared" si="111"/>
        <v>4268.24</v>
      </c>
      <c r="P110" s="29">
        <f t="shared" si="111"/>
        <v>4914.0600000000004</v>
      </c>
      <c r="Q110" s="29">
        <f t="shared" si="111"/>
        <v>4803.9000000000005</v>
      </c>
      <c r="R110" s="29">
        <f t="shared" si="111"/>
        <v>6090.6400000000012</v>
      </c>
      <c r="S110" s="29">
        <f t="shared" si="111"/>
        <v>942.42000000000007</v>
      </c>
      <c r="T110" s="36">
        <f t="shared" si="110"/>
        <v>5019.2100000000009</v>
      </c>
    </row>
    <row r="111" spans="1:20">
      <c r="A111" s="1">
        <v>43121</v>
      </c>
      <c r="B111" s="30">
        <v>424.18</v>
      </c>
      <c r="C111" s="30">
        <v>140.58000000000001</v>
      </c>
      <c r="D111" s="30">
        <v>253.52</v>
      </c>
      <c r="E111" s="30">
        <v>316.57</v>
      </c>
      <c r="F111" s="30">
        <v>289.83999999999997</v>
      </c>
      <c r="G111" s="30">
        <v>307.14999999999998</v>
      </c>
      <c r="H111" s="30">
        <v>468.28</v>
      </c>
      <c r="I111" s="30">
        <v>63.04</v>
      </c>
      <c r="K111" s="2">
        <v>45627</v>
      </c>
      <c r="L111" s="29">
        <f>AVERAGE(B470:B473)*10</f>
        <v>7694.8750000000009</v>
      </c>
      <c r="M111" s="29">
        <f t="shared" ref="M111:S111" si="112">AVERAGE(C470:C473)*10</f>
        <v>2571.5000000000005</v>
      </c>
      <c r="N111" s="29">
        <f t="shared" si="112"/>
        <v>4340.9000000000005</v>
      </c>
      <c r="O111" s="29">
        <f t="shared" si="112"/>
        <v>4472.0249999999996</v>
      </c>
      <c r="P111" s="29">
        <f t="shared" si="112"/>
        <v>4972.3499999999995</v>
      </c>
      <c r="Q111" s="29">
        <f>AVERAGE(G470:G473)*10</f>
        <v>5001.55</v>
      </c>
      <c r="R111" s="29">
        <f>AVERAGE(H470:H473)*10</f>
        <v>6146.0750000000007</v>
      </c>
      <c r="S111" s="29">
        <f t="shared" si="112"/>
        <v>967.87500000000011</v>
      </c>
      <c r="T111" s="36">
        <f t="shared" si="110"/>
        <v>5148</v>
      </c>
    </row>
    <row r="112" spans="1:20">
      <c r="A112" s="1">
        <v>43128</v>
      </c>
      <c r="B112" s="30">
        <v>426.83</v>
      </c>
      <c r="C112" s="30">
        <v>139.84</v>
      </c>
      <c r="D112" s="30">
        <v>253.58</v>
      </c>
      <c r="E112" s="30">
        <v>316.08999999999997</v>
      </c>
      <c r="F112" s="30">
        <v>284.57</v>
      </c>
      <c r="G112" s="30">
        <v>304.64</v>
      </c>
      <c r="H112" s="30">
        <v>491.01</v>
      </c>
      <c r="I112" s="30">
        <v>62.74</v>
      </c>
      <c r="K112" s="2">
        <v>45658</v>
      </c>
      <c r="L112" s="29">
        <f>AVERAGE(B474:B478)*10</f>
        <v>7417.9400000000005</v>
      </c>
      <c r="M112" s="29">
        <f t="shared" ref="M112:R112" si="113">AVERAGE(C474:C478)*10</f>
        <v>2558.84</v>
      </c>
      <c r="N112" s="29">
        <f t="shared" si="113"/>
        <v>4342.88</v>
      </c>
      <c r="O112" s="29">
        <f t="shared" si="113"/>
        <v>4765.6399999999994</v>
      </c>
      <c r="P112" s="29">
        <f t="shared" si="113"/>
        <v>4879.9800000000005</v>
      </c>
      <c r="Q112" s="29">
        <f>AVERAGE(G474:G478)*10</f>
        <v>4992.5599999999995</v>
      </c>
      <c r="R112" s="29">
        <f t="shared" si="113"/>
        <v>6138.7200000000012</v>
      </c>
      <c r="S112" s="29">
        <f>AVERAGE(I474:I478)*10</f>
        <v>983.5</v>
      </c>
      <c r="T112" s="36">
        <f t="shared" si="110"/>
        <v>5194.2250000000004</v>
      </c>
    </row>
    <row r="113" spans="1:20">
      <c r="A113" s="1">
        <v>43135</v>
      </c>
      <c r="B113" s="30">
        <v>428.95</v>
      </c>
      <c r="C113" s="30">
        <v>140.49</v>
      </c>
      <c r="D113" s="30">
        <v>253.72</v>
      </c>
      <c r="E113" s="30">
        <v>315.56</v>
      </c>
      <c r="F113" s="30">
        <v>283.76</v>
      </c>
      <c r="G113" s="30">
        <v>304</v>
      </c>
      <c r="H113" s="30">
        <v>466.06</v>
      </c>
      <c r="I113" s="30">
        <v>62.86</v>
      </c>
      <c r="K113" s="2">
        <v>45689</v>
      </c>
      <c r="L113" s="29">
        <f>AVERAGE(B479:B482)*10</f>
        <v>7214.2999999999993</v>
      </c>
      <c r="M113" s="29">
        <f t="shared" ref="M113:R113" si="114">AVERAGE(C479:C482)*10</f>
        <v>2544.9499999999998</v>
      </c>
      <c r="N113" s="29">
        <f t="shared" si="114"/>
        <v>4348.5250000000005</v>
      </c>
      <c r="O113" s="29">
        <f t="shared" si="114"/>
        <v>4917.5749999999998</v>
      </c>
      <c r="P113" s="29">
        <f t="shared" si="114"/>
        <v>4885.9249999999993</v>
      </c>
      <c r="Q113" s="29">
        <f t="shared" si="114"/>
        <v>4964.4500000000007</v>
      </c>
      <c r="R113" s="29">
        <f t="shared" si="114"/>
        <v>6285.4750000000004</v>
      </c>
      <c r="S113" s="29">
        <f>AVERAGE(I479:I482)*10</f>
        <v>1021.95</v>
      </c>
      <c r="T113" s="36">
        <f t="shared" si="110"/>
        <v>5263.3562500000007</v>
      </c>
    </row>
    <row r="114" spans="1:20">
      <c r="A114" s="1">
        <v>43142</v>
      </c>
      <c r="B114" s="30">
        <v>430.69</v>
      </c>
      <c r="C114" s="30">
        <v>139.21</v>
      </c>
      <c r="D114" s="30">
        <v>255.43</v>
      </c>
      <c r="E114" s="30">
        <v>313.95999999999998</v>
      </c>
      <c r="F114" s="30">
        <v>281.88</v>
      </c>
      <c r="G114" s="30">
        <v>298.55</v>
      </c>
      <c r="H114" s="30">
        <v>465.4</v>
      </c>
      <c r="I114" s="30">
        <v>63.32</v>
      </c>
      <c r="K114" s="2">
        <v>45717</v>
      </c>
      <c r="L114" s="29">
        <f>AVERAGE(B483:B486)*10</f>
        <v>7368.5749999999998</v>
      </c>
      <c r="M114" s="29">
        <f t="shared" ref="M114:R114" si="115">AVERAGE(C483:C486)*10</f>
        <v>2500.7750000000001</v>
      </c>
      <c r="N114" s="29">
        <f t="shared" si="115"/>
        <v>4365.7000000000007</v>
      </c>
      <c r="O114" s="29">
        <f t="shared" si="115"/>
        <v>4709.5749999999998</v>
      </c>
      <c r="P114" s="29">
        <f t="shared" si="115"/>
        <v>4872</v>
      </c>
      <c r="Q114" s="29">
        <f t="shared" si="115"/>
        <v>4923.2749999999996</v>
      </c>
      <c r="R114" s="29">
        <f t="shared" si="115"/>
        <v>6175.6999999999989</v>
      </c>
      <c r="S114" s="29">
        <f>AVERAGE(I483:I486)*10</f>
        <v>1025.8499999999999</v>
      </c>
      <c r="T114" s="36">
        <f t="shared" si="110"/>
        <v>5170.1374999999998</v>
      </c>
    </row>
    <row r="115" spans="1:20">
      <c r="A115" s="1">
        <v>43149</v>
      </c>
      <c r="B115" s="30">
        <v>444.6</v>
      </c>
      <c r="C115" s="30">
        <v>138.62</v>
      </c>
      <c r="D115" s="30">
        <v>257.62</v>
      </c>
      <c r="E115" s="30">
        <v>315.45999999999998</v>
      </c>
      <c r="F115" s="30">
        <v>281.48</v>
      </c>
      <c r="G115" s="30">
        <v>300.3</v>
      </c>
      <c r="H115" s="30">
        <v>481.24</v>
      </c>
      <c r="I115" s="30">
        <v>64.58</v>
      </c>
      <c r="K115" s="2">
        <v>45748</v>
      </c>
      <c r="L115" s="29">
        <f>AVERAGE(B487:B491)*10</f>
        <v>7369.6599999999989</v>
      </c>
      <c r="M115" s="29">
        <f t="shared" ref="M115:S115" si="116">AVERAGE(C487:C491)*10</f>
        <v>2451.46</v>
      </c>
      <c r="N115" s="29">
        <f t="shared" si="116"/>
        <v>4361.74</v>
      </c>
      <c r="O115" s="29">
        <f t="shared" si="116"/>
        <v>4606.46</v>
      </c>
      <c r="P115" s="29">
        <f t="shared" si="116"/>
        <v>4870.66</v>
      </c>
      <c r="Q115" s="29">
        <f t="shared" si="116"/>
        <v>4910.7</v>
      </c>
      <c r="R115" s="29">
        <f t="shared" si="116"/>
        <v>6307.54</v>
      </c>
      <c r="S115" s="29">
        <f t="shared" si="116"/>
        <v>1018.28</v>
      </c>
      <c r="T115" s="36">
        <f t="shared" si="110"/>
        <v>5173.84</v>
      </c>
    </row>
    <row r="116" spans="1:20">
      <c r="A116" s="1">
        <v>43156</v>
      </c>
      <c r="B116" s="30">
        <v>459.17</v>
      </c>
      <c r="C116" s="30">
        <v>136.72999999999999</v>
      </c>
      <c r="D116" s="30">
        <v>260.01</v>
      </c>
      <c r="E116" s="30">
        <v>315.95999999999998</v>
      </c>
      <c r="F116" s="30">
        <v>282.3</v>
      </c>
      <c r="G116" s="30">
        <v>300.33999999999997</v>
      </c>
      <c r="H116" s="30">
        <v>470.25</v>
      </c>
      <c r="I116" s="30">
        <v>63.48</v>
      </c>
      <c r="K116" s="2">
        <v>45778</v>
      </c>
      <c r="L116" s="29">
        <f>AVERAGE(B491:B495)*10</f>
        <v>7302.94</v>
      </c>
      <c r="M116" s="29">
        <f>AVERAGE(C491:C495)*10</f>
        <v>2442.1</v>
      </c>
      <c r="N116" s="29">
        <f t="shared" ref="N116:S116" si="117">AVERAGE(D491:D495)*10</f>
        <v>4361.42</v>
      </c>
      <c r="O116" s="29">
        <f t="shared" si="117"/>
        <v>4610.46</v>
      </c>
      <c r="P116" s="29">
        <f t="shared" si="117"/>
        <v>4885.2999999999993</v>
      </c>
      <c r="Q116" s="29">
        <f t="shared" si="117"/>
        <v>4894.18</v>
      </c>
      <c r="R116" s="29">
        <f t="shared" si="117"/>
        <v>6241.6200000000008</v>
      </c>
      <c r="S116" s="29">
        <f t="shared" si="117"/>
        <v>986.52000000000021</v>
      </c>
      <c r="T116" s="36">
        <f t="shared" ref="T116" si="118">AVERAGE(O116:R116)</f>
        <v>5157.8899999999994</v>
      </c>
    </row>
    <row r="117" spans="1:20">
      <c r="A117" s="1">
        <v>43163</v>
      </c>
      <c r="B117" s="30">
        <v>461.57</v>
      </c>
      <c r="C117" s="30">
        <v>135.78</v>
      </c>
      <c r="D117" s="30">
        <v>258.7</v>
      </c>
      <c r="E117" s="30">
        <v>321.95999999999998</v>
      </c>
      <c r="F117" s="30">
        <v>283.52</v>
      </c>
      <c r="G117" s="30">
        <v>300.07</v>
      </c>
      <c r="H117" s="30">
        <v>466.45</v>
      </c>
      <c r="I117" s="30">
        <v>64.53</v>
      </c>
      <c r="K117" s="2">
        <v>45809</v>
      </c>
      <c r="L117" s="29">
        <f>AVERAGE(B496:B499)*10</f>
        <v>7379.8250000000007</v>
      </c>
      <c r="M117" s="29">
        <f t="shared" ref="M117:S117" si="119">AVERAGE(C496:C499)*10</f>
        <v>2429.4</v>
      </c>
      <c r="N117" s="29">
        <f t="shared" si="119"/>
        <v>4348.4749999999995</v>
      </c>
      <c r="O117" s="29">
        <f t="shared" si="119"/>
        <v>4631.9750000000004</v>
      </c>
      <c r="P117" s="29">
        <f>AVERAGE(F496:F499)*10</f>
        <v>4860.4250000000002</v>
      </c>
      <c r="Q117" s="29">
        <f t="shared" si="119"/>
        <v>4974.0999999999995</v>
      </c>
      <c r="R117" s="29">
        <f t="shared" si="119"/>
        <v>6312.7999999999993</v>
      </c>
      <c r="S117" s="29">
        <f t="shared" si="119"/>
        <v>971.85</v>
      </c>
      <c r="T117" s="36">
        <f>AVERAGE(O117:R117)</f>
        <v>5194.8249999999998</v>
      </c>
    </row>
    <row r="118" spans="1:20">
      <c r="A118" s="1">
        <v>43170</v>
      </c>
      <c r="B118" s="30">
        <v>469.21</v>
      </c>
      <c r="C118" s="30">
        <v>132.68</v>
      </c>
      <c r="D118" s="30">
        <v>259.26</v>
      </c>
      <c r="E118" s="30">
        <v>323.06</v>
      </c>
      <c r="F118" s="30">
        <v>283.14999999999998</v>
      </c>
      <c r="G118" s="30">
        <v>296.43</v>
      </c>
      <c r="H118" s="30">
        <v>464.52</v>
      </c>
      <c r="I118" s="30">
        <v>66.069999999999993</v>
      </c>
      <c r="K118" s="2">
        <v>45839</v>
      </c>
      <c r="L118" s="29">
        <f>AVERAGE(B500:B504)*10</f>
        <v>7282.1399999999994</v>
      </c>
      <c r="M118" s="29">
        <f t="shared" ref="M118:R118" si="120">AVERAGE(C500:C504)*10</f>
        <v>2391.62</v>
      </c>
      <c r="N118" s="29">
        <f t="shared" si="120"/>
        <v>4283.46</v>
      </c>
      <c r="O118" s="29">
        <f t="shared" si="120"/>
        <v>4593.0999999999995</v>
      </c>
      <c r="P118" s="29">
        <f t="shared" si="120"/>
        <v>4786.0199999999995</v>
      </c>
      <c r="Q118" s="29">
        <f t="shared" si="120"/>
        <v>4929.96</v>
      </c>
      <c r="R118" s="29">
        <f t="shared" si="120"/>
        <v>6290.8200000000015</v>
      </c>
      <c r="S118" s="29">
        <f>AVERAGE(I500:I504)*10</f>
        <v>941.48</v>
      </c>
      <c r="T118" s="36">
        <f t="shared" ref="T118:T120" si="121">AVERAGE(O118:R118)</f>
        <v>5149.9750000000004</v>
      </c>
    </row>
    <row r="119" spans="1:20">
      <c r="A119" s="1">
        <v>43177</v>
      </c>
      <c r="B119" s="30">
        <v>470.26</v>
      </c>
      <c r="C119" s="30">
        <v>132.34</v>
      </c>
      <c r="D119" s="30">
        <v>258.55</v>
      </c>
      <c r="E119" s="30">
        <v>323.18</v>
      </c>
      <c r="F119" s="30">
        <v>286.83</v>
      </c>
      <c r="G119" s="30">
        <v>295.58999999999997</v>
      </c>
      <c r="H119" s="30">
        <v>475.49</v>
      </c>
      <c r="I119" s="30">
        <v>66.3</v>
      </c>
      <c r="K119" s="2">
        <v>45870</v>
      </c>
      <c r="L119" s="29">
        <f>AVERAGE(B504:B508)*10</f>
        <v>7124.38</v>
      </c>
      <c r="M119" s="29">
        <f t="shared" ref="M119:S119" si="122">AVERAGE(C504:C508)*10</f>
        <v>2402.2199999999998</v>
      </c>
      <c r="N119" s="29">
        <f t="shared" si="122"/>
        <v>4197.22</v>
      </c>
      <c r="O119" s="29">
        <f t="shared" si="122"/>
        <v>4519.88</v>
      </c>
      <c r="P119" s="29">
        <f t="shared" si="122"/>
        <v>4825.74</v>
      </c>
      <c r="Q119" s="29">
        <f t="shared" si="122"/>
        <v>4922.8599999999997</v>
      </c>
      <c r="R119" s="29">
        <f t="shared" si="122"/>
        <v>6394.6</v>
      </c>
      <c r="S119" s="29">
        <f t="shared" si="122"/>
        <v>973.02</v>
      </c>
      <c r="T119" s="36">
        <f t="shared" si="121"/>
        <v>5165.7700000000004</v>
      </c>
    </row>
    <row r="120" spans="1:20">
      <c r="A120" s="1">
        <v>43184</v>
      </c>
      <c r="B120" s="30">
        <v>470.53</v>
      </c>
      <c r="C120" s="30">
        <v>131.47999999999999</v>
      </c>
      <c r="D120" s="30">
        <v>257.87</v>
      </c>
      <c r="E120" s="30">
        <v>322.81</v>
      </c>
      <c r="F120" s="30">
        <v>285.88</v>
      </c>
      <c r="G120" s="30">
        <v>295.49</v>
      </c>
      <c r="H120" s="30">
        <v>463.79</v>
      </c>
      <c r="I120" s="30">
        <v>65.55</v>
      </c>
      <c r="K120" s="2">
        <v>45901</v>
      </c>
      <c r="L120" s="29">
        <f>AVERAGE(B509:B512)*10</f>
        <v>6306.45</v>
      </c>
      <c r="M120" s="29">
        <f t="shared" ref="M120:S120" si="123">AVERAGE(C509:C512)*10</f>
        <v>2302.8000000000002</v>
      </c>
      <c r="N120" s="29">
        <f t="shared" si="123"/>
        <v>4037.3</v>
      </c>
      <c r="O120" s="29">
        <f t="shared" si="123"/>
        <v>4451.1499999999996</v>
      </c>
      <c r="P120" s="29">
        <f t="shared" si="123"/>
        <v>4687.5</v>
      </c>
      <c r="Q120" s="29">
        <f t="shared" si="123"/>
        <v>4877.2000000000007</v>
      </c>
      <c r="R120" s="29">
        <f t="shared" si="123"/>
        <v>6379.8</v>
      </c>
      <c r="S120" s="29">
        <f t="shared" si="123"/>
        <v>971.67500000000007</v>
      </c>
      <c r="T120" s="36">
        <f t="shared" si="121"/>
        <v>5098.9125000000004</v>
      </c>
    </row>
    <row r="121" spans="1:20">
      <c r="A121" s="1">
        <v>43191</v>
      </c>
      <c r="B121" s="30">
        <v>474.07</v>
      </c>
      <c r="C121" s="30">
        <v>130.37</v>
      </c>
      <c r="D121" s="30">
        <v>259.70999999999998</v>
      </c>
      <c r="E121" s="30">
        <v>324.14999999999998</v>
      </c>
      <c r="F121" s="30">
        <v>287.06</v>
      </c>
      <c r="G121" s="30">
        <v>298.19</v>
      </c>
      <c r="H121" s="30">
        <v>459.67</v>
      </c>
      <c r="I121" s="30">
        <v>65.680000000000007</v>
      </c>
      <c r="K121" s="2">
        <v>45931</v>
      </c>
      <c r="L121" s="29">
        <f t="shared" ref="L121:S121" si="124">AVERAGE(B513:B516)*10</f>
        <v>5829.65</v>
      </c>
      <c r="M121" s="29">
        <f t="shared" si="124"/>
        <v>2196.125</v>
      </c>
      <c r="N121" s="29">
        <f t="shared" si="124"/>
        <v>3671.125</v>
      </c>
      <c r="O121" s="29">
        <f t="shared" si="124"/>
        <v>4412.3500000000004</v>
      </c>
      <c r="P121" s="29">
        <f t="shared" si="124"/>
        <v>4585.6000000000004</v>
      </c>
      <c r="Q121" s="29">
        <f t="shared" si="124"/>
        <v>4740.95</v>
      </c>
      <c r="R121" s="29">
        <f t="shared" si="124"/>
        <v>6322.9</v>
      </c>
      <c r="S121" s="29">
        <f t="shared" si="124"/>
        <v>1003.6500000000001</v>
      </c>
      <c r="T121" s="36">
        <f>AVERAGE(O121:R121)</f>
        <v>5015.4500000000007</v>
      </c>
    </row>
    <row r="122" spans="1:20">
      <c r="A122" s="1">
        <v>43198</v>
      </c>
      <c r="B122" s="30">
        <v>485.49</v>
      </c>
      <c r="C122" s="30">
        <v>131.43</v>
      </c>
      <c r="D122" s="30">
        <v>259.38</v>
      </c>
      <c r="E122" s="30">
        <v>301.24</v>
      </c>
      <c r="F122" s="30">
        <v>288.62</v>
      </c>
      <c r="G122" s="30">
        <v>301.67</v>
      </c>
      <c r="H122" s="30">
        <v>467.47</v>
      </c>
      <c r="I122" s="30">
        <v>65.849999999999994</v>
      </c>
      <c r="K122" s="2">
        <v>45962</v>
      </c>
      <c r="L122" s="29">
        <f>AVERAGE(B518:B521)*10</f>
        <v>5410.2500000000009</v>
      </c>
      <c r="M122" s="29">
        <f t="shared" ref="M122:S122" si="125">AVERAGE(C518:C521)*10</f>
        <v>2124.4499999999998</v>
      </c>
      <c r="N122" s="29">
        <f t="shared" si="125"/>
        <v>3352.6250000000005</v>
      </c>
      <c r="O122" s="29">
        <f t="shared" si="125"/>
        <v>4325.6000000000004</v>
      </c>
      <c r="P122" s="29">
        <f t="shared" si="125"/>
        <v>4047.8999999999996</v>
      </c>
      <c r="Q122" s="29">
        <f t="shared" si="125"/>
        <v>4485.7000000000007</v>
      </c>
      <c r="R122" s="29">
        <f t="shared" si="125"/>
        <v>6268.4000000000005</v>
      </c>
      <c r="S122" s="29">
        <f t="shared" si="125"/>
        <v>1028.7750000000001</v>
      </c>
      <c r="T122" s="36">
        <f>AVERAGE(O122:R122)</f>
        <v>4781.9000000000005</v>
      </c>
    </row>
    <row r="123" spans="1:20">
      <c r="A123" s="1">
        <v>43205</v>
      </c>
      <c r="B123" s="30">
        <v>514.1</v>
      </c>
      <c r="C123" s="30">
        <v>132.30000000000001</v>
      </c>
      <c r="D123" s="30">
        <v>262.39999999999998</v>
      </c>
      <c r="E123" s="30">
        <v>303.35000000000002</v>
      </c>
      <c r="F123" s="30">
        <v>289.06</v>
      </c>
      <c r="G123" s="30">
        <v>300.02</v>
      </c>
      <c r="H123" s="30">
        <v>464.67</v>
      </c>
      <c r="I123" s="30">
        <v>65.87</v>
      </c>
      <c r="K123" s="2">
        <v>45992</v>
      </c>
      <c r="L123" s="29">
        <f>AVERAGE(B522:B526)*10</f>
        <v>4521.0999999999995</v>
      </c>
      <c r="M123" s="29">
        <f t="shared" ref="M123:S123" si="126">AVERAGE(C522:C526)*10</f>
        <v>2037.02</v>
      </c>
      <c r="N123" s="29">
        <f t="shared" si="126"/>
        <v>3078.48</v>
      </c>
      <c r="O123" s="29">
        <f t="shared" si="126"/>
        <v>4066.4800000000005</v>
      </c>
      <c r="P123" s="29">
        <f t="shared" si="126"/>
        <v>3818.46</v>
      </c>
      <c r="Q123" s="29">
        <f t="shared" si="126"/>
        <v>4240.5999999999995</v>
      </c>
      <c r="R123" s="29">
        <f t="shared" si="126"/>
        <v>5986.16</v>
      </c>
      <c r="S123" s="29">
        <f t="shared" si="126"/>
        <v>1065.3400000000001</v>
      </c>
      <c r="T123" s="36">
        <f t="shared" ref="T123:T124" si="127">AVERAGE(O123:R123)</f>
        <v>4527.9250000000002</v>
      </c>
    </row>
    <row r="124" spans="1:20">
      <c r="A124" s="1">
        <v>43212</v>
      </c>
      <c r="B124" s="30">
        <v>516.23</v>
      </c>
      <c r="C124" s="30">
        <v>135.84</v>
      </c>
      <c r="D124" s="30">
        <v>265.83999999999997</v>
      </c>
      <c r="E124" s="30">
        <v>305.72000000000003</v>
      </c>
      <c r="F124" s="30">
        <v>288.83</v>
      </c>
      <c r="G124" s="30">
        <v>299.58</v>
      </c>
      <c r="H124" s="30">
        <v>482.13</v>
      </c>
      <c r="I124" s="30">
        <v>65.66</v>
      </c>
      <c r="K124" s="2">
        <v>46023</v>
      </c>
      <c r="L124" s="29">
        <f>AVERAGE(B526:B530)*10</f>
        <v>4243.0200000000004</v>
      </c>
      <c r="M124" s="29">
        <f t="shared" ref="M124:S124" si="128">AVERAGE(C526:C530)*10</f>
        <v>2099.88</v>
      </c>
      <c r="N124" s="29">
        <f t="shared" si="128"/>
        <v>3079.2200000000003</v>
      </c>
      <c r="O124" s="29">
        <f t="shared" si="128"/>
        <v>3670.9800000000005</v>
      </c>
      <c r="P124" s="29">
        <f t="shared" si="128"/>
        <v>3751.8</v>
      </c>
      <c r="Q124" s="29">
        <f t="shared" si="128"/>
        <v>4121.24</v>
      </c>
      <c r="R124" s="29">
        <f t="shared" si="128"/>
        <v>5696.48</v>
      </c>
      <c r="S124" s="29">
        <f t="shared" si="128"/>
        <v>1074.52</v>
      </c>
      <c r="T124" s="36">
        <f t="shared" si="127"/>
        <v>4310.125</v>
      </c>
    </row>
    <row r="125" spans="1:20">
      <c r="A125" s="1">
        <v>43219</v>
      </c>
      <c r="B125" s="30">
        <v>520.74</v>
      </c>
      <c r="C125" s="30">
        <v>138.25</v>
      </c>
      <c r="D125" s="30">
        <v>268.47000000000003</v>
      </c>
      <c r="E125" s="30">
        <v>308.11</v>
      </c>
      <c r="F125" s="30">
        <v>289.73</v>
      </c>
      <c r="G125" s="30">
        <v>299.27</v>
      </c>
      <c r="H125" s="30">
        <v>464.88</v>
      </c>
      <c r="I125" s="30">
        <v>65.989999999999995</v>
      </c>
      <c r="K125" s="2">
        <v>46054</v>
      </c>
      <c r="L125" s="29">
        <f>AVERAGE(B531:B534)*10</f>
        <v>4176.3</v>
      </c>
      <c r="M125" s="29">
        <f t="shared" ref="M125:S125" si="129">AVERAGE(C531:C534)*10</f>
        <v>2314.1</v>
      </c>
      <c r="N125" s="29">
        <f t="shared" si="129"/>
        <v>3158.5</v>
      </c>
      <c r="O125" s="29">
        <f t="shared" si="129"/>
        <v>3347.0249999999996</v>
      </c>
      <c r="P125" s="29">
        <f t="shared" si="129"/>
        <v>3683.0749999999998</v>
      </c>
      <c r="Q125" s="29">
        <f t="shared" si="129"/>
        <v>3897.4</v>
      </c>
      <c r="R125" s="29">
        <f>AVERAGE(H531:H534)*10</f>
        <v>5676.3250000000007</v>
      </c>
      <c r="S125" s="29">
        <f t="shared" si="129"/>
        <v>1125.05</v>
      </c>
      <c r="T125" s="36">
        <f>AVERAGE(O125:R125)</f>
        <v>4150.9562500000002</v>
      </c>
    </row>
    <row r="126" spans="1:20">
      <c r="A126" s="1">
        <v>43226</v>
      </c>
      <c r="B126" s="30">
        <v>546.59</v>
      </c>
      <c r="C126" s="30">
        <v>141.38</v>
      </c>
      <c r="D126" s="30">
        <v>270.89999999999998</v>
      </c>
      <c r="E126" s="30">
        <v>311.73</v>
      </c>
      <c r="F126" s="30">
        <v>289.89</v>
      </c>
      <c r="G126" s="30">
        <v>297.13</v>
      </c>
      <c r="H126" s="30">
        <v>451.94</v>
      </c>
      <c r="I126" s="30">
        <v>66.599999999999994</v>
      </c>
      <c r="K126" s="2">
        <v>46082</v>
      </c>
      <c r="L126" s="29">
        <f>AVERAGE(B535:B538)*10</f>
        <v>4358.1499999999996</v>
      </c>
      <c r="M126" s="29">
        <f t="shared" ref="M126:S126" si="130">AVERAGE(C535:C538)*10</f>
        <v>2534.4499999999998</v>
      </c>
      <c r="N126" s="29">
        <f t="shared" si="130"/>
        <v>3387.95</v>
      </c>
      <c r="O126" s="29">
        <f t="shared" si="130"/>
        <v>3281.5499999999997</v>
      </c>
      <c r="P126" s="29">
        <f t="shared" si="130"/>
        <v>3666.1750000000002</v>
      </c>
      <c r="Q126" s="29">
        <f t="shared" si="130"/>
        <v>3850</v>
      </c>
      <c r="R126" s="29">
        <f t="shared" si="130"/>
        <v>5598.7749999999996</v>
      </c>
      <c r="S126" s="29">
        <f t="shared" si="130"/>
        <v>1250.0250000000001</v>
      </c>
      <c r="T126" s="36">
        <f>AVERAGE(O126:R126)</f>
        <v>4099.125</v>
      </c>
    </row>
    <row r="127" spans="1:20">
      <c r="A127" s="1">
        <v>43233</v>
      </c>
      <c r="B127" s="30">
        <v>560.41</v>
      </c>
      <c r="C127" s="30">
        <v>143.68</v>
      </c>
      <c r="D127" s="30">
        <v>271.20999999999998</v>
      </c>
      <c r="E127" s="30">
        <v>313.47000000000003</v>
      </c>
      <c r="F127" s="30">
        <v>293.83999999999997</v>
      </c>
      <c r="G127" s="30">
        <v>298.69</v>
      </c>
      <c r="H127" s="30">
        <v>457.96</v>
      </c>
      <c r="I127" s="30">
        <v>67.75</v>
      </c>
      <c r="K127" s="2">
        <v>46113</v>
      </c>
      <c r="L127" s="29">
        <f>AVERAGE(B539:B543)*10</f>
        <v>4170.26</v>
      </c>
      <c r="M127" s="29">
        <f t="shared" ref="M127:S127" si="131">AVERAGE(C539:C543)*10</f>
        <v>2622.6000000000004</v>
      </c>
      <c r="N127" s="29">
        <f t="shared" si="131"/>
        <v>3374.7000000000003</v>
      </c>
      <c r="O127" s="29">
        <f t="shared" si="131"/>
        <v>3154.46</v>
      </c>
      <c r="P127" s="29">
        <f t="shared" si="131"/>
        <v>3743.88</v>
      </c>
      <c r="Q127" s="29">
        <f t="shared" si="131"/>
        <v>3888.46</v>
      </c>
      <c r="R127" s="29">
        <f t="shared" si="131"/>
        <v>5700.22</v>
      </c>
      <c r="S127" s="29">
        <f t="shared" si="131"/>
        <v>1460.8600000000001</v>
      </c>
      <c r="T127" s="36">
        <f>AVERAGE(O127:R127)</f>
        <v>4121.7550000000001</v>
      </c>
    </row>
    <row r="128" spans="1:20">
      <c r="A128" s="1">
        <v>43240</v>
      </c>
      <c r="B128" s="30">
        <v>564.15</v>
      </c>
      <c r="C128" s="30">
        <v>145.80000000000001</v>
      </c>
      <c r="D128" s="30">
        <v>276.64</v>
      </c>
      <c r="E128" s="30">
        <v>314.49</v>
      </c>
      <c r="F128" s="30">
        <v>293.79000000000002</v>
      </c>
      <c r="G128" s="30">
        <v>297.93</v>
      </c>
      <c r="H128" s="30">
        <v>478.29</v>
      </c>
      <c r="I128" s="30">
        <v>69.72</v>
      </c>
      <c r="K128" s="2">
        <v>46143</v>
      </c>
      <c r="L128" s="29">
        <f>AVERAGE(B543:B547)*10</f>
        <v>3966.3999999999996</v>
      </c>
      <c r="M128" s="29">
        <f t="shared" ref="M128:S128" si="132">AVERAGE(C543:C547)*10</f>
        <v>2779.88</v>
      </c>
      <c r="N128" s="29">
        <f t="shared" si="132"/>
        <v>3339.34</v>
      </c>
      <c r="O128" s="29">
        <f t="shared" si="132"/>
        <v>3154</v>
      </c>
      <c r="P128" s="29">
        <f t="shared" si="132"/>
        <v>3731</v>
      </c>
      <c r="Q128" s="29">
        <f t="shared" si="132"/>
        <v>3842.66</v>
      </c>
      <c r="R128" s="29">
        <f t="shared" si="132"/>
        <v>5616.8599999999988</v>
      </c>
      <c r="S128" s="29">
        <f t="shared" si="132"/>
        <v>1430.0600000000004</v>
      </c>
      <c r="T128" s="36">
        <f>AVERAGE(O128:R128)</f>
        <v>4086.1299999999997</v>
      </c>
    </row>
    <row r="129" spans="1:26">
      <c r="A129" s="1">
        <v>43247</v>
      </c>
      <c r="B129" s="30">
        <v>568.91</v>
      </c>
      <c r="C129" s="30">
        <v>145.49</v>
      </c>
      <c r="D129" s="30">
        <v>276.18</v>
      </c>
      <c r="E129" s="30">
        <v>316.58999999999997</v>
      </c>
      <c r="F129" s="30">
        <v>293.56</v>
      </c>
      <c r="G129" s="30">
        <v>298.75</v>
      </c>
      <c r="H129" s="30">
        <v>480.08</v>
      </c>
      <c r="I129" s="30">
        <v>69.61</v>
      </c>
    </row>
    <row r="130" spans="1:26">
      <c r="A130" s="1">
        <v>43254</v>
      </c>
      <c r="B130" s="30">
        <v>583.48</v>
      </c>
      <c r="C130" s="30">
        <v>150.88999999999999</v>
      </c>
      <c r="D130" s="30">
        <v>281.87</v>
      </c>
      <c r="E130" s="30">
        <v>316.58999999999997</v>
      </c>
      <c r="F130" s="30">
        <v>298.20999999999998</v>
      </c>
      <c r="G130" s="30">
        <v>301.04000000000002</v>
      </c>
      <c r="H130" s="30">
        <v>461.64</v>
      </c>
      <c r="I130" s="30">
        <v>70.16</v>
      </c>
      <c r="L130" s="143">
        <f t="shared" ref="L130:T130" si="133">L128/L127-1</f>
        <v>-4.8884242229501385E-2</v>
      </c>
      <c r="M130" s="143">
        <f t="shared" si="133"/>
        <v>5.9971021124075152E-2</v>
      </c>
      <c r="N130" s="143">
        <f t="shared" si="133"/>
        <v>-1.0477968412006988E-2</v>
      </c>
      <c r="O130" s="143">
        <f t="shared" si="133"/>
        <v>-1.4582527595852213E-4</v>
      </c>
      <c r="P130" s="143">
        <f t="shared" si="133"/>
        <v>-3.4402812055942533E-3</v>
      </c>
      <c r="Q130" s="143">
        <f t="shared" si="133"/>
        <v>-1.177844185101562E-2</v>
      </c>
      <c r="R130" s="143">
        <f t="shared" si="133"/>
        <v>-1.4623996968538333E-2</v>
      </c>
      <c r="S130" s="143">
        <f t="shared" si="133"/>
        <v>-2.1083471379871987E-2</v>
      </c>
      <c r="T130" s="143">
        <f t="shared" si="133"/>
        <v>-8.6431629245310448E-3</v>
      </c>
      <c r="U130" s="143"/>
    </row>
    <row r="131" spans="1:26">
      <c r="A131" s="1">
        <v>43261</v>
      </c>
      <c r="B131" s="30">
        <v>590.33000000000004</v>
      </c>
      <c r="C131" s="30">
        <v>152.65</v>
      </c>
      <c r="D131" s="30">
        <v>278.27</v>
      </c>
      <c r="E131" s="30">
        <v>320.17</v>
      </c>
      <c r="F131" s="30">
        <v>297.39999999999998</v>
      </c>
      <c r="G131" s="30">
        <v>302.45</v>
      </c>
      <c r="H131" s="30">
        <v>468.13</v>
      </c>
      <c r="I131" s="30">
        <v>69.19</v>
      </c>
      <c r="L131" s="1"/>
    </row>
    <row r="132" spans="1:26">
      <c r="A132" s="1">
        <v>43268</v>
      </c>
      <c r="B132" s="30">
        <v>584.4</v>
      </c>
      <c r="C132" s="30">
        <v>154.63999999999999</v>
      </c>
      <c r="D132" s="30">
        <v>285.70999999999998</v>
      </c>
      <c r="E132" s="30">
        <v>320.54000000000002</v>
      </c>
      <c r="F132" s="30">
        <v>299.08</v>
      </c>
      <c r="G132" s="30">
        <v>302.43</v>
      </c>
      <c r="H132" s="30">
        <v>475.01</v>
      </c>
      <c r="I132" s="30">
        <v>69.02</v>
      </c>
      <c r="L132" s="1"/>
    </row>
    <row r="133" spans="1:26">
      <c r="A133" s="1">
        <v>43275</v>
      </c>
      <c r="B133" s="30">
        <v>572.33000000000004</v>
      </c>
      <c r="C133" s="30">
        <v>153.44999999999999</v>
      </c>
      <c r="D133" s="30">
        <v>283.32</v>
      </c>
      <c r="E133" s="30">
        <v>320.77999999999997</v>
      </c>
      <c r="F133" s="30">
        <v>299.48</v>
      </c>
      <c r="G133" s="30">
        <v>302.89999999999998</v>
      </c>
      <c r="H133" s="30">
        <v>461.42</v>
      </c>
      <c r="I133" s="30">
        <v>71.39</v>
      </c>
      <c r="L133" s="1"/>
    </row>
    <row r="134" spans="1:26">
      <c r="A134" s="1">
        <v>43282</v>
      </c>
      <c r="B134" s="30">
        <v>576.15</v>
      </c>
      <c r="C134" s="30">
        <v>153.36000000000001</v>
      </c>
      <c r="D134" s="30">
        <v>281.25</v>
      </c>
      <c r="E134" s="30">
        <v>324.11</v>
      </c>
      <c r="F134" s="30">
        <v>299.98</v>
      </c>
      <c r="G134" s="30">
        <v>303.67</v>
      </c>
      <c r="H134" s="30">
        <v>461.68</v>
      </c>
      <c r="I134" s="30">
        <v>72</v>
      </c>
      <c r="L134" s="1"/>
    </row>
    <row r="135" spans="1:26">
      <c r="A135" s="1">
        <v>43289</v>
      </c>
      <c r="B135" s="30">
        <v>558.21</v>
      </c>
      <c r="C135" s="30">
        <v>152.47999999999999</v>
      </c>
      <c r="D135" s="30">
        <v>279.89999999999998</v>
      </c>
      <c r="E135" s="30">
        <v>324.95999999999998</v>
      </c>
      <c r="F135" s="30">
        <v>300.26</v>
      </c>
      <c r="G135" s="30">
        <v>305.02</v>
      </c>
      <c r="H135" s="30">
        <v>467.03</v>
      </c>
      <c r="I135" s="30">
        <v>72.27</v>
      </c>
      <c r="L135" s="1"/>
    </row>
    <row r="136" spans="1:26">
      <c r="A136" s="1">
        <v>43296</v>
      </c>
      <c r="B136" s="30">
        <v>570.01</v>
      </c>
      <c r="C136" s="30">
        <v>151.02000000000001</v>
      </c>
      <c r="D136" s="30">
        <v>277.74</v>
      </c>
      <c r="E136" s="30">
        <v>324.72000000000003</v>
      </c>
      <c r="F136" s="30">
        <v>307.08999999999997</v>
      </c>
      <c r="G136" s="30">
        <v>309</v>
      </c>
      <c r="H136" s="30">
        <v>477.3</v>
      </c>
      <c r="I136" s="30">
        <v>72.53</v>
      </c>
      <c r="L136" s="1"/>
      <c r="U136" s="145"/>
      <c r="V136" s="145"/>
      <c r="W136" s="145"/>
      <c r="X136" s="145"/>
      <c r="Y136" s="145"/>
      <c r="Z136" s="145"/>
    </row>
    <row r="137" spans="1:26">
      <c r="A137" s="1">
        <v>43303</v>
      </c>
      <c r="B137" s="30">
        <v>558.59</v>
      </c>
      <c r="C137" s="30">
        <v>147.86000000000001</v>
      </c>
      <c r="D137" s="30">
        <v>277</v>
      </c>
      <c r="E137" s="30">
        <v>325.33</v>
      </c>
      <c r="F137" s="30">
        <v>306.08</v>
      </c>
      <c r="G137" s="30">
        <v>306.86</v>
      </c>
      <c r="H137" s="30">
        <v>462.87</v>
      </c>
      <c r="I137" s="30">
        <v>72.25</v>
      </c>
      <c r="L137" s="1"/>
      <c r="U137" s="145"/>
      <c r="V137" s="145"/>
      <c r="W137" s="145"/>
      <c r="X137" s="145"/>
      <c r="Y137" s="145"/>
      <c r="Z137" s="145"/>
    </row>
    <row r="138" spans="1:26">
      <c r="A138" s="1">
        <v>43310</v>
      </c>
      <c r="B138" s="30">
        <v>547.4</v>
      </c>
      <c r="C138" s="30">
        <v>144.59</v>
      </c>
      <c r="D138" s="30">
        <v>276.42</v>
      </c>
      <c r="E138" s="30">
        <v>324.7</v>
      </c>
      <c r="F138" s="30">
        <v>307.08999999999997</v>
      </c>
      <c r="G138" s="30">
        <v>309.64999999999998</v>
      </c>
      <c r="H138" s="30">
        <v>458.65</v>
      </c>
      <c r="I138" s="30">
        <v>73.12</v>
      </c>
      <c r="L138" s="1"/>
    </row>
    <row r="139" spans="1:26">
      <c r="A139" s="1">
        <v>43317</v>
      </c>
      <c r="B139" s="30">
        <v>547.95000000000005</v>
      </c>
      <c r="C139" s="30">
        <v>146.46</v>
      </c>
      <c r="D139" s="30">
        <v>277.98</v>
      </c>
      <c r="E139" s="30">
        <v>327.12</v>
      </c>
      <c r="F139" s="30">
        <v>311.33999999999997</v>
      </c>
      <c r="G139" s="30">
        <v>313.98</v>
      </c>
      <c r="H139" s="30">
        <v>465.51</v>
      </c>
      <c r="I139" s="30">
        <v>73.61</v>
      </c>
      <c r="L139" s="1"/>
    </row>
    <row r="140" spans="1:26">
      <c r="A140" s="1">
        <v>43324</v>
      </c>
      <c r="B140" s="30">
        <v>544.71</v>
      </c>
      <c r="C140" s="30">
        <v>152.47999999999999</v>
      </c>
      <c r="D140" s="30">
        <v>278.26</v>
      </c>
      <c r="E140" s="30">
        <v>323.70999999999998</v>
      </c>
      <c r="F140" s="30">
        <v>310.04000000000002</v>
      </c>
      <c r="G140" s="30">
        <v>316.33999999999997</v>
      </c>
      <c r="H140" s="30">
        <v>475.44</v>
      </c>
      <c r="I140" s="30">
        <v>74.38</v>
      </c>
      <c r="L140" s="1"/>
    </row>
    <row r="141" spans="1:26">
      <c r="A141" s="1">
        <v>43331</v>
      </c>
      <c r="B141" s="30">
        <v>551.76</v>
      </c>
      <c r="C141" s="30">
        <v>154.97999999999999</v>
      </c>
      <c r="D141" s="30">
        <v>281.29000000000002</v>
      </c>
      <c r="E141" s="30">
        <v>323.83</v>
      </c>
      <c r="F141" s="30">
        <v>309.05</v>
      </c>
      <c r="G141" s="30">
        <v>313.99</v>
      </c>
      <c r="H141" s="30">
        <v>481.98</v>
      </c>
      <c r="I141" s="30">
        <v>75.599999999999994</v>
      </c>
      <c r="L141" s="1"/>
    </row>
    <row r="142" spans="1:26">
      <c r="A142" s="1">
        <v>43338</v>
      </c>
      <c r="B142" s="30">
        <v>549.26</v>
      </c>
      <c r="C142" s="30">
        <v>158.31</v>
      </c>
      <c r="D142" s="30">
        <v>283.69</v>
      </c>
      <c r="E142" s="30">
        <v>323.95</v>
      </c>
      <c r="F142" s="30">
        <v>310.67</v>
      </c>
      <c r="G142" s="30">
        <v>315.02999999999997</v>
      </c>
      <c r="H142" s="30">
        <v>468.07</v>
      </c>
      <c r="I142" s="30">
        <v>77.22</v>
      </c>
      <c r="L142" s="1"/>
    </row>
    <row r="143" spans="1:26">
      <c r="A143" s="1">
        <v>43345</v>
      </c>
      <c r="B143" s="30">
        <v>554.91</v>
      </c>
      <c r="C143" s="30">
        <v>162.1</v>
      </c>
      <c r="D143" s="30">
        <v>283.01</v>
      </c>
      <c r="E143" s="30">
        <v>323.83</v>
      </c>
      <c r="F143" s="30">
        <v>311.85000000000002</v>
      </c>
      <c r="G143" s="30">
        <v>315.05</v>
      </c>
      <c r="H143" s="30">
        <v>473.61</v>
      </c>
      <c r="I143" s="30">
        <v>76.959999999999994</v>
      </c>
      <c r="L143" s="1"/>
    </row>
    <row r="144" spans="1:26">
      <c r="A144" s="1">
        <v>43352</v>
      </c>
      <c r="B144" s="30">
        <v>554.44000000000005</v>
      </c>
      <c r="C144" s="30">
        <v>160.47</v>
      </c>
      <c r="D144" s="30">
        <v>284.19</v>
      </c>
      <c r="E144" s="30">
        <v>326.68</v>
      </c>
      <c r="F144" s="30">
        <v>313.81</v>
      </c>
      <c r="G144" s="30">
        <v>317.01</v>
      </c>
      <c r="H144" s="30">
        <v>474.18</v>
      </c>
      <c r="I144" s="30">
        <v>79.510000000000005</v>
      </c>
      <c r="L144" s="1"/>
    </row>
    <row r="145" spans="1:12">
      <c r="A145" s="1">
        <v>43359</v>
      </c>
      <c r="B145" s="30">
        <v>552.46</v>
      </c>
      <c r="C145" s="30">
        <v>158.47</v>
      </c>
      <c r="D145" s="30">
        <v>276.85000000000002</v>
      </c>
      <c r="E145" s="30">
        <v>326.68</v>
      </c>
      <c r="F145" s="30">
        <v>318.08999999999997</v>
      </c>
      <c r="G145" s="30">
        <v>323.3</v>
      </c>
      <c r="H145" s="30">
        <v>473.77</v>
      </c>
      <c r="I145" s="30">
        <v>80.069999999999993</v>
      </c>
      <c r="L145" s="1"/>
    </row>
    <row r="146" spans="1:12">
      <c r="A146" s="1">
        <v>43366</v>
      </c>
      <c r="B146" s="30">
        <v>519.79999999999995</v>
      </c>
      <c r="C146" s="30">
        <v>158.30000000000001</v>
      </c>
      <c r="D146" s="30">
        <v>281.67</v>
      </c>
      <c r="E146" s="30">
        <v>326.32</v>
      </c>
      <c r="F146" s="30">
        <v>318.99</v>
      </c>
      <c r="G146" s="30">
        <v>320.62</v>
      </c>
      <c r="H146" s="30">
        <v>468.45</v>
      </c>
      <c r="I146" s="30">
        <v>78.84</v>
      </c>
      <c r="L146" s="1"/>
    </row>
    <row r="147" spans="1:12">
      <c r="A147" s="1">
        <v>43373</v>
      </c>
      <c r="B147" s="30">
        <v>519.49</v>
      </c>
      <c r="C147" s="30">
        <v>157.49</v>
      </c>
      <c r="D147" s="30">
        <v>276.64</v>
      </c>
      <c r="E147" s="30">
        <v>325.31</v>
      </c>
      <c r="F147" s="30">
        <v>319.39999999999998</v>
      </c>
      <c r="G147" s="30">
        <v>322.48</v>
      </c>
      <c r="H147" s="30">
        <v>507.41</v>
      </c>
      <c r="I147" s="30">
        <v>78.8</v>
      </c>
      <c r="L147" s="1"/>
    </row>
    <row r="148" spans="1:12">
      <c r="A148" s="1">
        <v>43380</v>
      </c>
      <c r="B148" s="30">
        <v>498.08</v>
      </c>
      <c r="C148" s="30">
        <v>155.69999999999999</v>
      </c>
      <c r="D148" s="30">
        <v>273.36</v>
      </c>
      <c r="E148" s="30">
        <v>318.11</v>
      </c>
      <c r="F148" s="30">
        <v>321.22000000000003</v>
      </c>
      <c r="G148" s="30">
        <v>322.27</v>
      </c>
      <c r="H148" s="30">
        <v>470.13</v>
      </c>
      <c r="I148" s="30">
        <v>78.63</v>
      </c>
      <c r="L148" s="1"/>
    </row>
    <row r="149" spans="1:12">
      <c r="A149" s="1">
        <v>43387</v>
      </c>
      <c r="B149" s="30">
        <v>495.14</v>
      </c>
      <c r="C149" s="30">
        <v>153.52000000000001</v>
      </c>
      <c r="D149" s="30">
        <v>270.13</v>
      </c>
      <c r="E149" s="30">
        <v>316.97000000000003</v>
      </c>
      <c r="F149" s="30">
        <v>322.45999999999998</v>
      </c>
      <c r="G149" s="30">
        <v>322.82</v>
      </c>
      <c r="H149" s="30">
        <v>471.53</v>
      </c>
      <c r="I149" s="30">
        <v>78.34</v>
      </c>
      <c r="L149" s="1"/>
    </row>
    <row r="150" spans="1:12">
      <c r="A150" s="1">
        <v>43394</v>
      </c>
      <c r="B150" s="30">
        <v>483.13</v>
      </c>
      <c r="C150" s="30">
        <v>154.94999999999999</v>
      </c>
      <c r="D150" s="30">
        <v>267.51</v>
      </c>
      <c r="E150" s="30">
        <v>316.10000000000002</v>
      </c>
      <c r="F150" s="30">
        <v>321.98</v>
      </c>
      <c r="G150" s="30">
        <v>323.83</v>
      </c>
      <c r="H150" s="30">
        <v>473.17</v>
      </c>
      <c r="I150" s="30">
        <v>76.599999999999994</v>
      </c>
      <c r="L150" s="1"/>
    </row>
    <row r="151" spans="1:12">
      <c r="A151" s="1">
        <v>43401</v>
      </c>
      <c r="B151" s="30">
        <v>479.09</v>
      </c>
      <c r="C151" s="30">
        <v>155.74</v>
      </c>
      <c r="D151" s="30">
        <v>268.33</v>
      </c>
      <c r="E151" s="30">
        <v>316.10000000000002</v>
      </c>
      <c r="F151" s="30">
        <v>322.33999999999997</v>
      </c>
      <c r="G151" s="30">
        <v>323.36</v>
      </c>
      <c r="H151" s="30">
        <v>478.76</v>
      </c>
      <c r="I151" s="30">
        <v>77.91</v>
      </c>
      <c r="L151" s="1"/>
    </row>
    <row r="152" spans="1:12">
      <c r="A152" s="1">
        <v>43408</v>
      </c>
      <c r="B152" s="30">
        <v>477.65</v>
      </c>
      <c r="C152" s="30">
        <v>156.19</v>
      </c>
      <c r="D152" s="30">
        <v>271.77</v>
      </c>
      <c r="E152" s="30">
        <v>316.24</v>
      </c>
      <c r="F152" s="30">
        <v>321.33999999999997</v>
      </c>
      <c r="G152" s="30">
        <v>324.58</v>
      </c>
      <c r="H152" s="30">
        <v>469.09</v>
      </c>
      <c r="I152" s="30">
        <v>78</v>
      </c>
      <c r="L152" s="1"/>
    </row>
    <row r="153" spans="1:12">
      <c r="A153" s="1">
        <v>43415</v>
      </c>
      <c r="B153" s="30">
        <v>457.72</v>
      </c>
      <c r="C153" s="30">
        <v>158.58000000000001</v>
      </c>
      <c r="D153" s="30">
        <v>270.72000000000003</v>
      </c>
      <c r="E153" s="30">
        <v>309.82</v>
      </c>
      <c r="F153" s="30">
        <v>324.41000000000003</v>
      </c>
      <c r="G153" s="30">
        <v>323.95</v>
      </c>
      <c r="H153" s="30">
        <v>466.18</v>
      </c>
      <c r="I153" s="30">
        <v>78.66</v>
      </c>
      <c r="L153" s="1"/>
    </row>
    <row r="154" spans="1:12">
      <c r="A154" s="1">
        <v>43422</v>
      </c>
      <c r="B154" s="30">
        <v>455.2</v>
      </c>
      <c r="C154" s="30">
        <v>157.91</v>
      </c>
      <c r="D154" s="30">
        <v>269.82</v>
      </c>
      <c r="E154" s="30">
        <v>309.57</v>
      </c>
      <c r="F154" s="30">
        <v>319.55</v>
      </c>
      <c r="G154" s="30">
        <v>321.13</v>
      </c>
      <c r="H154" s="30">
        <v>475.85</v>
      </c>
      <c r="I154" s="30">
        <v>79.61</v>
      </c>
      <c r="L154" s="1"/>
    </row>
    <row r="155" spans="1:12">
      <c r="A155" s="1">
        <v>43429</v>
      </c>
      <c r="B155" s="30">
        <v>454.29</v>
      </c>
      <c r="C155" s="30">
        <v>160.58000000000001</v>
      </c>
      <c r="D155" s="30">
        <v>270.62</v>
      </c>
      <c r="E155" s="30">
        <v>309.69</v>
      </c>
      <c r="F155" s="30">
        <v>317.95999999999998</v>
      </c>
      <c r="G155" s="30">
        <v>320.61</v>
      </c>
      <c r="H155" s="30">
        <v>472.66</v>
      </c>
      <c r="I155" s="30">
        <v>79.510000000000005</v>
      </c>
      <c r="L155" s="1"/>
    </row>
    <row r="156" spans="1:12">
      <c r="A156" s="1">
        <v>43436</v>
      </c>
      <c r="B156" s="30">
        <v>451.09</v>
      </c>
      <c r="C156" s="30">
        <v>161.88</v>
      </c>
      <c r="D156" s="30">
        <v>269.62</v>
      </c>
      <c r="E156" s="30">
        <v>309.94</v>
      </c>
      <c r="F156" s="30">
        <v>317.66000000000003</v>
      </c>
      <c r="G156" s="30">
        <v>320.33</v>
      </c>
      <c r="H156" s="30">
        <v>468.5</v>
      </c>
      <c r="I156" s="30">
        <v>79.55</v>
      </c>
      <c r="L156" s="1"/>
    </row>
    <row r="157" spans="1:12">
      <c r="A157" s="1">
        <v>43443</v>
      </c>
      <c r="B157" s="30">
        <v>440.38</v>
      </c>
      <c r="C157" s="30">
        <v>167.28</v>
      </c>
      <c r="D157" s="30">
        <v>268.29000000000002</v>
      </c>
      <c r="E157" s="30">
        <v>300.77999999999997</v>
      </c>
      <c r="F157" s="30">
        <v>314.54000000000002</v>
      </c>
      <c r="G157" s="30">
        <v>318.72000000000003</v>
      </c>
      <c r="H157" s="30">
        <v>469.05</v>
      </c>
      <c r="I157" s="30">
        <v>79.430000000000007</v>
      </c>
      <c r="L157" s="1"/>
    </row>
    <row r="158" spans="1:12">
      <c r="A158" s="1">
        <v>43450</v>
      </c>
      <c r="B158" s="30">
        <v>441.49</v>
      </c>
      <c r="C158" s="30">
        <v>169.45</v>
      </c>
      <c r="D158" s="30">
        <v>269.95999999999998</v>
      </c>
      <c r="E158" s="30">
        <v>301.27</v>
      </c>
      <c r="F158" s="30">
        <v>312.81</v>
      </c>
      <c r="G158" s="30">
        <v>317.55</v>
      </c>
      <c r="H158" s="30">
        <v>482.74</v>
      </c>
      <c r="I158" s="30">
        <v>79.83</v>
      </c>
      <c r="L158" s="1"/>
    </row>
    <row r="159" spans="1:12">
      <c r="A159" s="1">
        <v>43457</v>
      </c>
      <c r="B159" s="30">
        <v>436.58</v>
      </c>
      <c r="C159" s="30">
        <v>169.06</v>
      </c>
      <c r="D159" s="30">
        <v>270.83999999999997</v>
      </c>
      <c r="E159" s="30">
        <v>301.39</v>
      </c>
      <c r="F159" s="30">
        <v>313.29000000000002</v>
      </c>
      <c r="G159" s="30">
        <v>318.05</v>
      </c>
      <c r="H159" s="30">
        <v>480.57</v>
      </c>
      <c r="I159" s="30">
        <v>79.239999999999995</v>
      </c>
      <c r="L159" s="1"/>
    </row>
    <row r="160" spans="1:12">
      <c r="A160" s="1">
        <v>43464</v>
      </c>
      <c r="B160" s="30">
        <v>437.39</v>
      </c>
      <c r="C160" s="30">
        <v>171.68</v>
      </c>
      <c r="D160" s="30">
        <v>270.04000000000002</v>
      </c>
      <c r="E160" s="30">
        <v>301.39</v>
      </c>
      <c r="F160" s="30">
        <v>313.58999999999997</v>
      </c>
      <c r="G160" s="30">
        <v>315.79000000000002</v>
      </c>
      <c r="H160" s="30">
        <v>473.51</v>
      </c>
      <c r="I160" s="30">
        <v>79.89</v>
      </c>
      <c r="L160" s="1"/>
    </row>
    <row r="161" spans="1:12">
      <c r="A161" s="1">
        <v>43471</v>
      </c>
      <c r="B161" s="30">
        <v>432.5</v>
      </c>
      <c r="C161" s="30">
        <v>172.48</v>
      </c>
      <c r="D161" s="30">
        <v>269.60000000000002</v>
      </c>
      <c r="E161" s="30">
        <v>301.39</v>
      </c>
      <c r="F161" s="30">
        <v>313.95999999999998</v>
      </c>
      <c r="G161" s="30">
        <v>315.20999999999998</v>
      </c>
      <c r="H161" s="30">
        <v>485.59</v>
      </c>
      <c r="I161" s="30">
        <v>80.16</v>
      </c>
      <c r="L161" s="1"/>
    </row>
    <row r="162" spans="1:12">
      <c r="A162" s="1">
        <v>43478</v>
      </c>
      <c r="B162" s="30">
        <v>432.31</v>
      </c>
      <c r="C162" s="30">
        <v>179.85</v>
      </c>
      <c r="D162" s="30">
        <v>274.8</v>
      </c>
      <c r="E162" s="30">
        <v>303.63</v>
      </c>
      <c r="F162" s="30">
        <v>310.99</v>
      </c>
      <c r="G162" s="30">
        <v>315.18</v>
      </c>
      <c r="H162" s="30">
        <v>481.63</v>
      </c>
      <c r="I162" s="30">
        <v>81.44</v>
      </c>
      <c r="L162" s="1"/>
    </row>
    <row r="163" spans="1:12">
      <c r="A163" s="1">
        <v>43485</v>
      </c>
      <c r="B163" s="30">
        <v>435.12</v>
      </c>
      <c r="C163" s="30">
        <v>184.82</v>
      </c>
      <c r="D163" s="30">
        <v>277.12</v>
      </c>
      <c r="E163" s="30">
        <v>304</v>
      </c>
      <c r="F163" s="30">
        <v>310.83</v>
      </c>
      <c r="G163" s="30">
        <v>315.86</v>
      </c>
      <c r="H163" s="30">
        <v>478.52</v>
      </c>
      <c r="I163" s="30">
        <v>82.72</v>
      </c>
      <c r="L163" s="1"/>
    </row>
    <row r="164" spans="1:12">
      <c r="A164" s="1">
        <v>43492</v>
      </c>
      <c r="B164" s="30">
        <v>440.9</v>
      </c>
      <c r="C164" s="30">
        <v>183.91</v>
      </c>
      <c r="D164" s="30">
        <v>280.33999999999997</v>
      </c>
      <c r="E164" s="30">
        <v>303.14</v>
      </c>
      <c r="F164" s="30">
        <v>310.47000000000003</v>
      </c>
      <c r="G164" s="30">
        <v>316.88</v>
      </c>
      <c r="H164" s="30">
        <v>473.1</v>
      </c>
      <c r="I164" s="30">
        <v>83.03</v>
      </c>
      <c r="L164" s="1"/>
    </row>
    <row r="165" spans="1:12">
      <c r="A165" s="1">
        <v>43499</v>
      </c>
      <c r="B165" s="30">
        <v>441.82</v>
      </c>
      <c r="C165" s="30">
        <v>185.61</v>
      </c>
      <c r="D165" s="30">
        <v>282.41000000000003</v>
      </c>
      <c r="E165" s="30">
        <v>304.76</v>
      </c>
      <c r="F165" s="30">
        <v>310.95999999999998</v>
      </c>
      <c r="G165" s="30">
        <v>317.25</v>
      </c>
      <c r="H165" s="30">
        <v>488.9</v>
      </c>
      <c r="I165" s="30">
        <v>84.05</v>
      </c>
      <c r="L165" s="1"/>
    </row>
    <row r="166" spans="1:12">
      <c r="A166" s="1">
        <v>43506</v>
      </c>
      <c r="B166" s="30">
        <v>441.97</v>
      </c>
      <c r="C166" s="30">
        <v>187.18</v>
      </c>
      <c r="D166" s="30">
        <v>282.11</v>
      </c>
      <c r="E166" s="30">
        <v>309.11</v>
      </c>
      <c r="F166" s="30">
        <v>308.04000000000002</v>
      </c>
      <c r="G166" s="30">
        <v>310.68</v>
      </c>
      <c r="H166" s="30">
        <v>472.81</v>
      </c>
      <c r="I166" s="30">
        <v>82.6</v>
      </c>
      <c r="L166" s="1"/>
    </row>
    <row r="167" spans="1:12">
      <c r="A167" s="1">
        <v>43513</v>
      </c>
      <c r="B167" s="30">
        <v>440.39</v>
      </c>
      <c r="C167" s="30">
        <v>189.63</v>
      </c>
      <c r="D167" s="30">
        <v>285.51</v>
      </c>
      <c r="E167" s="30">
        <v>308.73</v>
      </c>
      <c r="F167" s="30">
        <v>305.31</v>
      </c>
      <c r="G167" s="30">
        <v>309.43</v>
      </c>
      <c r="H167" s="30">
        <v>475.59</v>
      </c>
      <c r="I167" s="30">
        <v>83.05</v>
      </c>
      <c r="L167" s="1"/>
    </row>
    <row r="168" spans="1:12">
      <c r="A168" s="1">
        <v>43520</v>
      </c>
      <c r="B168" s="30">
        <v>426.79</v>
      </c>
      <c r="C168" s="30">
        <v>190.8</v>
      </c>
      <c r="D168" s="30">
        <v>286.7</v>
      </c>
      <c r="E168" s="30">
        <v>307.11</v>
      </c>
      <c r="F168" s="30">
        <v>305.32</v>
      </c>
      <c r="G168" s="30">
        <v>310.66000000000003</v>
      </c>
      <c r="H168" s="43">
        <v>477.43</v>
      </c>
      <c r="I168" s="30">
        <v>83.86</v>
      </c>
      <c r="L168" s="1"/>
    </row>
    <row r="169" spans="1:12">
      <c r="A169" s="1">
        <v>43527</v>
      </c>
      <c r="B169" s="30">
        <v>423.3</v>
      </c>
      <c r="C169" s="30">
        <v>192.11</v>
      </c>
      <c r="D169" s="30">
        <v>282.82</v>
      </c>
      <c r="E169" s="30">
        <v>306.24</v>
      </c>
      <c r="F169" s="30">
        <v>306.25</v>
      </c>
      <c r="G169" s="30">
        <v>309.77</v>
      </c>
      <c r="H169" s="30">
        <v>484.29</v>
      </c>
      <c r="I169" s="30">
        <v>83.23</v>
      </c>
      <c r="L169" s="1"/>
    </row>
    <row r="170" spans="1:12">
      <c r="A170" s="1">
        <v>43534</v>
      </c>
      <c r="B170" s="30">
        <v>418.48</v>
      </c>
      <c r="C170" s="30">
        <v>191.65</v>
      </c>
      <c r="D170" s="30">
        <v>288.06</v>
      </c>
      <c r="E170" s="30">
        <v>312.18</v>
      </c>
      <c r="F170" s="30">
        <v>306.05</v>
      </c>
      <c r="G170" s="30">
        <v>309.81</v>
      </c>
      <c r="H170" s="30">
        <v>489.53</v>
      </c>
      <c r="I170" s="30">
        <v>81.47</v>
      </c>
      <c r="L170" s="1"/>
    </row>
    <row r="171" spans="1:12">
      <c r="A171" s="1">
        <v>43541</v>
      </c>
      <c r="B171" s="30">
        <v>421.02</v>
      </c>
      <c r="C171" s="30">
        <v>191.96</v>
      </c>
      <c r="D171" s="30">
        <v>286.91000000000003</v>
      </c>
      <c r="E171" s="30">
        <v>312.18</v>
      </c>
      <c r="F171" s="30">
        <v>307.44</v>
      </c>
      <c r="G171" s="30">
        <v>310.23</v>
      </c>
      <c r="H171" s="30">
        <v>479.44</v>
      </c>
      <c r="I171" s="30">
        <v>81.83</v>
      </c>
      <c r="L171" s="1"/>
    </row>
    <row r="172" spans="1:12">
      <c r="A172" s="1">
        <v>43548</v>
      </c>
      <c r="B172" s="30">
        <v>417.85</v>
      </c>
      <c r="C172" s="30">
        <v>189.27</v>
      </c>
      <c r="D172" s="30">
        <v>288.18</v>
      </c>
      <c r="E172" s="30">
        <v>312.18</v>
      </c>
      <c r="F172" s="30">
        <v>308.22000000000003</v>
      </c>
      <c r="G172" s="30">
        <v>311.24</v>
      </c>
      <c r="H172" s="30">
        <v>478.43</v>
      </c>
      <c r="I172" s="30">
        <v>80.900000000000006</v>
      </c>
      <c r="L172" s="1"/>
    </row>
    <row r="173" spans="1:12">
      <c r="A173" s="1">
        <v>43555</v>
      </c>
      <c r="B173" s="30">
        <v>417.16</v>
      </c>
      <c r="C173" s="30">
        <v>187.9</v>
      </c>
      <c r="D173" s="30">
        <v>288.06</v>
      </c>
      <c r="E173" s="30">
        <v>312.3</v>
      </c>
      <c r="F173" s="30">
        <v>306.33999999999997</v>
      </c>
      <c r="G173" s="30">
        <v>311.83</v>
      </c>
      <c r="H173" s="30">
        <v>479.12</v>
      </c>
      <c r="I173" s="30">
        <v>80.62</v>
      </c>
      <c r="L173" s="1"/>
    </row>
    <row r="174" spans="1:12">
      <c r="A174" s="1">
        <v>43562</v>
      </c>
      <c r="B174" s="30">
        <v>417.27</v>
      </c>
      <c r="C174" s="30">
        <v>188.84</v>
      </c>
      <c r="D174" s="30">
        <v>289.58</v>
      </c>
      <c r="E174" s="30">
        <v>308.95999999999998</v>
      </c>
      <c r="F174" s="30">
        <v>307.02</v>
      </c>
      <c r="G174" s="30">
        <v>311.89</v>
      </c>
      <c r="H174" s="30">
        <v>472.33</v>
      </c>
      <c r="I174" s="30">
        <v>80.23</v>
      </c>
      <c r="L174" s="1"/>
    </row>
    <row r="175" spans="1:12">
      <c r="A175" s="1">
        <v>43569</v>
      </c>
      <c r="B175" s="30">
        <v>414.84</v>
      </c>
      <c r="C175" s="30">
        <v>190.5</v>
      </c>
      <c r="D175" s="30">
        <v>290.39</v>
      </c>
      <c r="E175" s="30">
        <v>308.95999999999998</v>
      </c>
      <c r="F175" s="30">
        <v>307.89</v>
      </c>
      <c r="G175" s="30">
        <v>310.5</v>
      </c>
      <c r="H175" s="30">
        <v>470.88</v>
      </c>
      <c r="I175" s="30">
        <v>81.180000000000007</v>
      </c>
      <c r="L175" s="1"/>
    </row>
    <row r="176" spans="1:12">
      <c r="A176" s="1">
        <v>43576</v>
      </c>
      <c r="B176" s="30">
        <v>417.37</v>
      </c>
      <c r="C176" s="30">
        <v>191.17</v>
      </c>
      <c r="D176" s="30">
        <v>292.45</v>
      </c>
      <c r="E176" s="30">
        <v>309.20999999999998</v>
      </c>
      <c r="F176" s="30">
        <v>307.02999999999997</v>
      </c>
      <c r="G176" s="30">
        <v>311.47000000000003</v>
      </c>
      <c r="H176" s="30">
        <v>471.62</v>
      </c>
      <c r="I176" s="30">
        <v>80.099999999999994</v>
      </c>
      <c r="L176" s="1"/>
    </row>
    <row r="177" spans="1:27">
      <c r="A177" s="1">
        <v>43583</v>
      </c>
      <c r="B177" s="30">
        <v>416.65</v>
      </c>
      <c r="C177" s="30">
        <v>195.16</v>
      </c>
      <c r="D177" s="30">
        <v>290.39</v>
      </c>
      <c r="E177" s="30">
        <v>308.83999999999997</v>
      </c>
      <c r="F177" s="30">
        <v>307.06</v>
      </c>
      <c r="G177" s="30">
        <v>311.36</v>
      </c>
      <c r="H177" s="30">
        <v>474.35</v>
      </c>
      <c r="I177" s="30">
        <v>80.31</v>
      </c>
      <c r="L177" s="1"/>
    </row>
    <row r="178" spans="1:27">
      <c r="A178" s="1">
        <v>43590</v>
      </c>
      <c r="B178" s="30">
        <v>415.27</v>
      </c>
      <c r="C178" s="30">
        <v>196.85</v>
      </c>
      <c r="D178" s="30">
        <v>294.77</v>
      </c>
      <c r="E178" s="30">
        <v>308.95999999999998</v>
      </c>
      <c r="F178" s="30">
        <v>306.13</v>
      </c>
      <c r="G178" s="30">
        <v>310.33</v>
      </c>
      <c r="H178" s="30">
        <v>474.58</v>
      </c>
      <c r="I178" s="30">
        <v>79.61</v>
      </c>
      <c r="L178" s="1"/>
    </row>
    <row r="179" spans="1:27">
      <c r="A179" s="1">
        <v>43597</v>
      </c>
      <c r="B179" s="30">
        <v>419.26</v>
      </c>
      <c r="C179" s="30">
        <v>200.05</v>
      </c>
      <c r="D179" s="30">
        <v>295.22000000000003</v>
      </c>
      <c r="E179" s="30">
        <v>309.58999999999997</v>
      </c>
      <c r="F179" s="30">
        <v>307.23</v>
      </c>
      <c r="G179" s="30">
        <v>314.62</v>
      </c>
      <c r="H179" s="30">
        <v>473.92</v>
      </c>
      <c r="I179" s="30">
        <v>79.349999999999994</v>
      </c>
      <c r="L179" s="1"/>
    </row>
    <row r="180" spans="1:27">
      <c r="A180" s="1">
        <v>43604</v>
      </c>
      <c r="B180" s="30">
        <v>411.87</v>
      </c>
      <c r="C180" s="30">
        <v>203.05</v>
      </c>
      <c r="D180" s="30">
        <v>295.10000000000002</v>
      </c>
      <c r="E180" s="30">
        <v>311.08999999999997</v>
      </c>
      <c r="F180" s="30">
        <v>308.23</v>
      </c>
      <c r="G180" s="30">
        <v>311.25</v>
      </c>
      <c r="H180" s="30">
        <v>467.39</v>
      </c>
      <c r="I180" s="30">
        <v>78.290000000000006</v>
      </c>
      <c r="L180" s="1"/>
    </row>
    <row r="181" spans="1:27">
      <c r="A181" s="1">
        <v>43611</v>
      </c>
      <c r="B181" s="30">
        <v>405.76</v>
      </c>
      <c r="C181" s="30">
        <v>203.76</v>
      </c>
      <c r="D181" s="30">
        <v>296.06</v>
      </c>
      <c r="E181" s="30">
        <v>310.33999999999997</v>
      </c>
      <c r="F181" s="30">
        <v>306.83999999999997</v>
      </c>
      <c r="G181" s="30">
        <v>309.91000000000003</v>
      </c>
      <c r="H181" s="30">
        <v>467.06</v>
      </c>
      <c r="I181" s="30">
        <v>77.599999999999994</v>
      </c>
      <c r="L181" s="1"/>
    </row>
    <row r="182" spans="1:27">
      <c r="A182" s="1">
        <v>43618</v>
      </c>
      <c r="B182" s="30">
        <v>403.38</v>
      </c>
      <c r="C182" s="30">
        <v>203.98</v>
      </c>
      <c r="D182" s="30">
        <v>296.56</v>
      </c>
      <c r="E182" s="30">
        <v>308.83999999999997</v>
      </c>
      <c r="F182" s="30">
        <v>305.29000000000002</v>
      </c>
      <c r="G182" s="30">
        <v>308.8</v>
      </c>
      <c r="H182" s="30">
        <v>471.39</v>
      </c>
      <c r="I182" s="30">
        <v>77.150000000000006</v>
      </c>
      <c r="L182" s="1"/>
    </row>
    <row r="183" spans="1:27">
      <c r="A183" s="1">
        <v>43625</v>
      </c>
      <c r="B183" s="30">
        <v>399.64</v>
      </c>
      <c r="C183" s="30">
        <v>204.97</v>
      </c>
      <c r="D183" s="30">
        <v>295.75</v>
      </c>
      <c r="E183" s="30">
        <v>302.76</v>
      </c>
      <c r="F183" s="30">
        <v>306.68</v>
      </c>
      <c r="G183" s="30">
        <v>309.29000000000002</v>
      </c>
      <c r="H183" s="30">
        <v>469.59</v>
      </c>
      <c r="I183" s="30">
        <v>76.900000000000006</v>
      </c>
      <c r="L183" s="1"/>
    </row>
    <row r="184" spans="1:27">
      <c r="A184" s="1">
        <v>43632</v>
      </c>
      <c r="B184" s="30">
        <v>397.11</v>
      </c>
      <c r="C184" s="30">
        <v>204.83</v>
      </c>
      <c r="D184" s="30">
        <v>290.70999999999998</v>
      </c>
      <c r="E184" s="30">
        <v>302.25</v>
      </c>
      <c r="F184" s="30">
        <v>308.45</v>
      </c>
      <c r="G184" s="30">
        <v>312.25</v>
      </c>
      <c r="H184" s="30">
        <v>473.53</v>
      </c>
      <c r="I184" s="30">
        <v>76.459999999999994</v>
      </c>
      <c r="L184" s="1"/>
    </row>
    <row r="185" spans="1:27">
      <c r="A185" s="1">
        <v>43639</v>
      </c>
      <c r="B185" s="30">
        <v>389.34</v>
      </c>
      <c r="C185" s="30">
        <v>205.6</v>
      </c>
      <c r="D185" s="30">
        <v>289.39999999999998</v>
      </c>
      <c r="E185" s="30">
        <v>302.37</v>
      </c>
      <c r="F185" s="30">
        <v>307.69</v>
      </c>
      <c r="G185" s="30">
        <v>311.32</v>
      </c>
      <c r="H185" s="30">
        <v>471.27</v>
      </c>
      <c r="I185" s="30">
        <v>74.819999999999993</v>
      </c>
      <c r="L185" s="1"/>
    </row>
    <row r="186" spans="1:27">
      <c r="A186" s="1">
        <v>43646</v>
      </c>
      <c r="B186" s="30">
        <v>392.94</v>
      </c>
      <c r="C186" s="30">
        <v>202.79</v>
      </c>
      <c r="D186" s="30">
        <v>287.68</v>
      </c>
      <c r="E186" s="30">
        <v>302.37</v>
      </c>
      <c r="F186" s="30">
        <v>310.22000000000003</v>
      </c>
      <c r="G186" s="30">
        <v>312.48</v>
      </c>
      <c r="H186" s="30">
        <v>470.78</v>
      </c>
      <c r="I186" s="30">
        <v>73.599999999999994</v>
      </c>
      <c r="L186" s="1"/>
    </row>
    <row r="187" spans="1:27">
      <c r="A187" s="1">
        <v>43653</v>
      </c>
      <c r="B187" s="30">
        <v>384.98</v>
      </c>
      <c r="C187" s="30">
        <v>205.89</v>
      </c>
      <c r="D187" s="30">
        <v>289.2</v>
      </c>
      <c r="E187" s="30">
        <v>301.38</v>
      </c>
      <c r="F187" s="30">
        <v>308.24</v>
      </c>
      <c r="G187" s="30">
        <v>310.99</v>
      </c>
      <c r="H187" s="30">
        <v>478.93</v>
      </c>
      <c r="I187" s="30">
        <v>71.569999999999993</v>
      </c>
    </row>
    <row r="188" spans="1:27">
      <c r="A188" s="1">
        <v>43660</v>
      </c>
      <c r="B188" s="30">
        <v>384.36</v>
      </c>
      <c r="C188" s="30">
        <v>204.87</v>
      </c>
      <c r="D188" s="30">
        <v>284.58999999999997</v>
      </c>
      <c r="E188" s="30">
        <v>300.51</v>
      </c>
      <c r="F188" s="30">
        <v>305.68</v>
      </c>
      <c r="G188" s="30">
        <v>309.25</v>
      </c>
      <c r="H188" s="30">
        <v>471.39</v>
      </c>
      <c r="I188" s="30">
        <v>70.8</v>
      </c>
    </row>
    <row r="189" spans="1:27">
      <c r="A189" s="1">
        <v>43667</v>
      </c>
      <c r="B189" s="30">
        <v>375.62</v>
      </c>
      <c r="C189" s="30">
        <v>205.07</v>
      </c>
      <c r="D189" s="30">
        <v>287.31</v>
      </c>
      <c r="E189" s="30">
        <v>300.51</v>
      </c>
      <c r="F189" s="30">
        <v>308.39999999999998</v>
      </c>
      <c r="G189" s="30">
        <v>308.75</v>
      </c>
      <c r="H189" s="30">
        <v>475.75</v>
      </c>
      <c r="I189" s="30">
        <v>67.55</v>
      </c>
    </row>
    <row r="190" spans="1:27">
      <c r="A190" s="1">
        <v>43674</v>
      </c>
      <c r="B190" s="30">
        <v>379.95</v>
      </c>
      <c r="C190" s="30">
        <v>205.43</v>
      </c>
      <c r="D190" s="30">
        <v>284.24</v>
      </c>
      <c r="E190" s="30">
        <v>300.27</v>
      </c>
      <c r="F190" s="30">
        <v>309.79000000000002</v>
      </c>
      <c r="G190" s="30">
        <v>310.60000000000002</v>
      </c>
      <c r="H190" s="30">
        <v>469.25</v>
      </c>
      <c r="I190" s="30">
        <v>67.45</v>
      </c>
    </row>
    <row r="191" spans="1:27">
      <c r="A191" s="1">
        <v>43681</v>
      </c>
      <c r="B191" s="30">
        <v>360.06</v>
      </c>
      <c r="C191" s="30">
        <v>208.18</v>
      </c>
      <c r="D191" s="30">
        <v>290.51</v>
      </c>
      <c r="E191" s="30">
        <v>300.14999999999998</v>
      </c>
      <c r="F191" s="30">
        <v>307.04000000000002</v>
      </c>
      <c r="G191" s="30">
        <v>310.67</v>
      </c>
      <c r="H191" s="30">
        <v>475.18</v>
      </c>
      <c r="I191" s="30">
        <v>67.87</v>
      </c>
      <c r="T191" s="47"/>
      <c r="U191" s="47"/>
      <c r="V191" s="47"/>
      <c r="W191" s="47"/>
      <c r="X191" s="47"/>
      <c r="Y191" s="47"/>
      <c r="Z191" s="47"/>
      <c r="AA191" s="47"/>
    </row>
    <row r="192" spans="1:27">
      <c r="A192" s="1">
        <v>43688</v>
      </c>
      <c r="B192" s="30">
        <v>359.6</v>
      </c>
      <c r="C192" s="30">
        <v>209.04</v>
      </c>
      <c r="D192" s="30">
        <v>287</v>
      </c>
      <c r="E192" s="30">
        <v>300.27</v>
      </c>
      <c r="F192" s="30">
        <v>308.77</v>
      </c>
      <c r="G192" s="30">
        <v>310.64999999999998</v>
      </c>
      <c r="H192" s="30">
        <v>470.15</v>
      </c>
      <c r="I192" s="30">
        <v>67.7</v>
      </c>
      <c r="T192" s="47"/>
      <c r="U192" s="47"/>
      <c r="V192" s="47"/>
      <c r="W192" s="47"/>
      <c r="X192" s="47"/>
      <c r="Y192" s="47"/>
      <c r="Z192" s="47"/>
      <c r="AA192" s="47"/>
    </row>
    <row r="193" spans="1:27" ht="12.75" customHeight="1">
      <c r="A193" s="1">
        <v>43695</v>
      </c>
      <c r="B193" s="30">
        <v>355.57</v>
      </c>
      <c r="C193" s="30">
        <v>207.9</v>
      </c>
      <c r="D193" s="30">
        <v>283.08</v>
      </c>
      <c r="E193" s="30">
        <v>300.02</v>
      </c>
      <c r="F193" s="30">
        <v>308.14</v>
      </c>
      <c r="G193" s="30">
        <v>309.19</v>
      </c>
      <c r="H193" s="30">
        <v>486.54</v>
      </c>
      <c r="I193" s="30">
        <v>66.92</v>
      </c>
      <c r="T193" s="47"/>
      <c r="U193" s="47"/>
      <c r="V193" s="47"/>
      <c r="W193" s="47"/>
      <c r="X193" s="47"/>
      <c r="Y193" s="47"/>
      <c r="Z193" s="47"/>
      <c r="AA193" s="47"/>
    </row>
    <row r="194" spans="1:27">
      <c r="A194" s="1">
        <v>43702</v>
      </c>
      <c r="B194" s="30">
        <v>359.2</v>
      </c>
      <c r="C194" s="30">
        <v>207.63</v>
      </c>
      <c r="D194" s="30">
        <v>282.58999999999997</v>
      </c>
      <c r="E194" s="30">
        <v>299.89999999999998</v>
      </c>
      <c r="F194" s="30">
        <v>307.42</v>
      </c>
      <c r="G194" s="30">
        <v>309.79000000000002</v>
      </c>
      <c r="H194" s="30">
        <v>474.5</v>
      </c>
      <c r="I194" s="30">
        <v>67.849999999999994</v>
      </c>
      <c r="T194" s="47"/>
      <c r="U194" s="47"/>
      <c r="V194" s="47"/>
      <c r="W194" s="47"/>
      <c r="X194" s="47"/>
      <c r="Y194" s="47"/>
      <c r="Z194" s="47"/>
      <c r="AA194" s="47"/>
    </row>
    <row r="195" spans="1:27">
      <c r="A195" s="1">
        <v>43709</v>
      </c>
      <c r="B195" s="30">
        <v>358.21</v>
      </c>
      <c r="C195" s="30">
        <v>209.66</v>
      </c>
      <c r="D195" s="30">
        <v>285.57</v>
      </c>
      <c r="E195" s="30">
        <v>299.27</v>
      </c>
      <c r="F195" s="30">
        <v>307</v>
      </c>
      <c r="G195" s="30">
        <v>312.18</v>
      </c>
      <c r="H195" s="30">
        <v>489.46</v>
      </c>
      <c r="I195" s="30">
        <v>67.430000000000007</v>
      </c>
      <c r="T195" s="47"/>
      <c r="U195" s="47"/>
      <c r="V195" s="47"/>
      <c r="W195" s="47"/>
      <c r="X195" s="47"/>
      <c r="Y195" s="47"/>
      <c r="Z195" s="47"/>
      <c r="AA195" s="47"/>
    </row>
    <row r="196" spans="1:27">
      <c r="A196" s="1">
        <v>43716</v>
      </c>
      <c r="B196" s="30">
        <v>363.77</v>
      </c>
      <c r="C196" s="30">
        <v>212.19</v>
      </c>
      <c r="D196" s="30">
        <v>287.89999999999998</v>
      </c>
      <c r="E196" s="30">
        <v>297.23</v>
      </c>
      <c r="F196" s="30">
        <v>309.02</v>
      </c>
      <c r="G196" s="30">
        <v>313.88</v>
      </c>
      <c r="H196" s="30">
        <v>478.25</v>
      </c>
      <c r="I196" s="30">
        <v>68.22</v>
      </c>
      <c r="T196" s="47"/>
      <c r="U196" s="47"/>
      <c r="V196" s="47"/>
      <c r="W196" s="47"/>
      <c r="X196" s="47"/>
      <c r="Y196" s="47"/>
      <c r="Z196" s="47"/>
      <c r="AA196" s="47"/>
    </row>
    <row r="197" spans="1:27">
      <c r="A197" s="1">
        <v>43723</v>
      </c>
      <c r="B197" s="30">
        <v>361.69</v>
      </c>
      <c r="C197" s="30">
        <v>215.23</v>
      </c>
      <c r="D197" s="30">
        <v>292.60000000000002</v>
      </c>
      <c r="E197" s="30">
        <v>297.61</v>
      </c>
      <c r="F197" s="30">
        <v>307.37</v>
      </c>
      <c r="G197" s="30">
        <v>313.60000000000002</v>
      </c>
      <c r="H197" s="30">
        <v>477.07</v>
      </c>
      <c r="I197" s="30">
        <v>67.3</v>
      </c>
      <c r="T197" s="47"/>
      <c r="U197" s="47"/>
      <c r="V197" s="47"/>
      <c r="W197" s="47"/>
      <c r="X197" s="47"/>
      <c r="Y197" s="47"/>
      <c r="Z197" s="47"/>
      <c r="AA197" s="47"/>
    </row>
    <row r="198" spans="1:27">
      <c r="A198" s="1">
        <v>43730</v>
      </c>
      <c r="B198" s="30">
        <v>362.77</v>
      </c>
      <c r="C198" s="30">
        <v>218.19</v>
      </c>
      <c r="D198" s="30">
        <v>291.77999999999997</v>
      </c>
      <c r="E198" s="30">
        <v>296.61</v>
      </c>
      <c r="F198" s="30">
        <v>308.51</v>
      </c>
      <c r="G198" s="30">
        <v>313.02999999999997</v>
      </c>
      <c r="H198" s="30">
        <v>478.26</v>
      </c>
      <c r="I198" s="30">
        <v>68.540000000000006</v>
      </c>
      <c r="T198" s="47"/>
      <c r="U198" s="47"/>
      <c r="V198" s="47"/>
      <c r="W198" s="47"/>
      <c r="X198" s="47"/>
      <c r="Y198" s="47"/>
      <c r="Z198" s="47"/>
      <c r="AA198" s="47"/>
    </row>
    <row r="199" spans="1:27">
      <c r="A199" s="1">
        <v>43737</v>
      </c>
      <c r="B199" s="30">
        <v>363.82</v>
      </c>
      <c r="C199" s="30">
        <v>222.48</v>
      </c>
      <c r="D199" s="30">
        <v>296.06</v>
      </c>
      <c r="E199" s="30">
        <v>295.36</v>
      </c>
      <c r="F199" s="30">
        <v>309</v>
      </c>
      <c r="G199" s="30">
        <v>313.61</v>
      </c>
      <c r="H199" s="30">
        <v>472.07</v>
      </c>
      <c r="I199" s="30">
        <v>68.849999999999994</v>
      </c>
      <c r="T199" s="47"/>
      <c r="U199" s="47"/>
      <c r="V199" s="47"/>
      <c r="W199" s="47"/>
      <c r="X199" s="47"/>
      <c r="Y199" s="47"/>
      <c r="Z199" s="47"/>
      <c r="AA199" s="47"/>
    </row>
    <row r="200" spans="1:27">
      <c r="A200" s="1">
        <v>43744</v>
      </c>
      <c r="B200" s="30">
        <v>364.36</v>
      </c>
      <c r="C200" s="30">
        <v>227.69</v>
      </c>
      <c r="D200" s="30">
        <v>296</v>
      </c>
      <c r="E200" s="30">
        <v>295.36</v>
      </c>
      <c r="F200" s="30">
        <v>311.33999999999997</v>
      </c>
      <c r="G200" s="30">
        <v>313.49</v>
      </c>
      <c r="H200" s="30">
        <v>464.53</v>
      </c>
      <c r="I200" s="30">
        <v>69.53</v>
      </c>
      <c r="T200" s="47"/>
      <c r="U200" s="47"/>
      <c r="V200" s="47"/>
      <c r="W200" s="47"/>
      <c r="X200" s="47"/>
      <c r="Y200" s="47"/>
      <c r="Z200" s="47"/>
      <c r="AA200" s="47"/>
    </row>
    <row r="201" spans="1:27">
      <c r="A201" s="1">
        <v>43751</v>
      </c>
      <c r="B201" s="30">
        <v>362.02</v>
      </c>
      <c r="C201" s="30">
        <v>231.04</v>
      </c>
      <c r="D201" s="30">
        <v>297.66000000000003</v>
      </c>
      <c r="E201" s="30">
        <v>295.48</v>
      </c>
      <c r="F201" s="30">
        <v>310.39999999999998</v>
      </c>
      <c r="G201" s="30">
        <v>313.35000000000002</v>
      </c>
      <c r="H201" s="30">
        <v>474.33</v>
      </c>
      <c r="I201" s="30">
        <v>70.2</v>
      </c>
      <c r="T201" s="47"/>
      <c r="U201" s="47"/>
      <c r="V201" s="47"/>
      <c r="W201" s="47"/>
      <c r="X201" s="47"/>
      <c r="Y201" s="47"/>
      <c r="Z201" s="47"/>
      <c r="AA201" s="47"/>
    </row>
    <row r="202" spans="1:27">
      <c r="A202" s="1">
        <v>43758</v>
      </c>
      <c r="B202" s="30">
        <v>357.18</v>
      </c>
      <c r="C202" s="30">
        <v>232.18</v>
      </c>
      <c r="D202" s="30">
        <v>296.57</v>
      </c>
      <c r="E202" s="30">
        <v>296.11</v>
      </c>
      <c r="F202" s="30">
        <v>311.14999999999998</v>
      </c>
      <c r="G202" s="30">
        <v>314.98</v>
      </c>
      <c r="H202" s="30">
        <v>483.05</v>
      </c>
      <c r="I202" s="30">
        <v>71.349999999999994</v>
      </c>
      <c r="T202" s="47"/>
      <c r="U202" s="47"/>
      <c r="V202" s="47"/>
      <c r="W202" s="47"/>
      <c r="X202" s="47"/>
      <c r="Y202" s="47"/>
      <c r="Z202" s="47"/>
      <c r="AA202" s="47"/>
    </row>
    <row r="203" spans="1:27">
      <c r="A203" s="1">
        <v>43765</v>
      </c>
      <c r="B203" s="30">
        <v>362.89</v>
      </c>
      <c r="C203" s="30">
        <v>234.71</v>
      </c>
      <c r="D203" s="30">
        <v>300.05</v>
      </c>
      <c r="E203" s="30">
        <v>298.48</v>
      </c>
      <c r="F203" s="30">
        <v>312.23</v>
      </c>
      <c r="G203" s="30">
        <v>314.76</v>
      </c>
      <c r="H203" s="30">
        <v>470.61</v>
      </c>
      <c r="I203" s="30">
        <v>71.349999999999994</v>
      </c>
      <c r="T203" s="47"/>
      <c r="U203" s="47"/>
      <c r="V203" s="47"/>
      <c r="W203" s="47"/>
      <c r="X203" s="47"/>
      <c r="Y203" s="47"/>
      <c r="Z203" s="47"/>
      <c r="AA203" s="47"/>
    </row>
    <row r="204" spans="1:27">
      <c r="A204" s="1">
        <v>43772</v>
      </c>
      <c r="B204" s="30">
        <v>359.57</v>
      </c>
      <c r="C204" s="30">
        <v>235.83</v>
      </c>
      <c r="D204" s="30">
        <v>296.08</v>
      </c>
      <c r="E204" s="30">
        <v>299.86</v>
      </c>
      <c r="F204" s="30">
        <v>312.26</v>
      </c>
      <c r="G204" s="30">
        <v>314.72000000000003</v>
      </c>
      <c r="H204" s="30">
        <v>472.97</v>
      </c>
      <c r="I204" s="30">
        <v>73.05</v>
      </c>
      <c r="T204" s="47"/>
      <c r="U204" s="47"/>
      <c r="V204" s="47"/>
      <c r="W204" s="47"/>
      <c r="X204" s="47"/>
      <c r="Y204" s="47"/>
      <c r="Z204" s="47"/>
      <c r="AA204" s="47"/>
    </row>
    <row r="205" spans="1:27">
      <c r="A205" s="1">
        <v>43779</v>
      </c>
      <c r="B205" s="30">
        <v>364.6</v>
      </c>
      <c r="C205" s="30">
        <v>240.73</v>
      </c>
      <c r="D205" s="30">
        <v>299.87</v>
      </c>
      <c r="E205" s="30">
        <v>297.75</v>
      </c>
      <c r="F205" s="30">
        <v>312.64</v>
      </c>
      <c r="G205" s="30">
        <v>315.91000000000003</v>
      </c>
      <c r="H205" s="30">
        <v>474.1</v>
      </c>
      <c r="I205" s="30">
        <v>72.69</v>
      </c>
      <c r="T205" s="47"/>
      <c r="U205" s="47"/>
      <c r="V205" s="47"/>
      <c r="W205" s="47"/>
      <c r="X205" s="47"/>
      <c r="Y205" s="47"/>
      <c r="Z205" s="47"/>
      <c r="AA205" s="47"/>
    </row>
    <row r="206" spans="1:27">
      <c r="A206" s="1">
        <v>43786</v>
      </c>
      <c r="B206" s="30">
        <v>365.15</v>
      </c>
      <c r="C206" s="30">
        <v>244.64</v>
      </c>
      <c r="D206" s="30">
        <v>302.47000000000003</v>
      </c>
      <c r="E206" s="30">
        <v>298.25</v>
      </c>
      <c r="F206" s="30">
        <v>315.27999999999997</v>
      </c>
      <c r="G206" s="30">
        <v>316.54000000000002</v>
      </c>
      <c r="H206" s="30">
        <v>474.62</v>
      </c>
      <c r="I206" s="30">
        <v>73.69</v>
      </c>
      <c r="T206" s="47"/>
      <c r="U206" s="47"/>
      <c r="V206" s="47"/>
      <c r="W206" s="47"/>
      <c r="X206" s="47"/>
      <c r="Y206" s="47"/>
      <c r="Z206" s="47"/>
      <c r="AA206" s="47"/>
    </row>
    <row r="207" spans="1:27">
      <c r="A207" s="1">
        <v>43793</v>
      </c>
      <c r="B207" s="30">
        <v>364</v>
      </c>
      <c r="C207" s="30">
        <v>247.36</v>
      </c>
      <c r="D207" s="30">
        <v>303.45999999999998</v>
      </c>
      <c r="E207" s="30">
        <v>297.12</v>
      </c>
      <c r="F207" s="30">
        <v>314.74</v>
      </c>
      <c r="G207" s="30">
        <v>316.88</v>
      </c>
      <c r="H207" s="30">
        <v>477.3</v>
      </c>
      <c r="I207" s="30">
        <v>72.92</v>
      </c>
      <c r="T207" s="47"/>
      <c r="U207" s="47"/>
      <c r="V207" s="47"/>
      <c r="W207" s="47"/>
      <c r="X207" s="47"/>
      <c r="Y207" s="47"/>
      <c r="Z207" s="47"/>
      <c r="AA207" s="47"/>
    </row>
    <row r="208" spans="1:27">
      <c r="A208" s="1">
        <v>43800</v>
      </c>
      <c r="B208" s="30">
        <v>362.94</v>
      </c>
      <c r="C208" s="30">
        <v>249.5</v>
      </c>
      <c r="D208" s="30">
        <v>304.44</v>
      </c>
      <c r="E208" s="30">
        <v>296.75</v>
      </c>
      <c r="F208" s="30">
        <v>315.73</v>
      </c>
      <c r="G208" s="30">
        <v>317.10000000000002</v>
      </c>
      <c r="H208" s="30">
        <v>470.43</v>
      </c>
      <c r="I208" s="30">
        <v>74.47</v>
      </c>
      <c r="T208" s="47"/>
      <c r="U208" s="47"/>
      <c r="V208" s="47"/>
      <c r="W208" s="47"/>
      <c r="X208" s="47"/>
      <c r="Y208" s="47"/>
      <c r="Z208" s="47"/>
      <c r="AA208" s="47"/>
    </row>
    <row r="209" spans="1:27">
      <c r="A209" s="1">
        <v>43807</v>
      </c>
      <c r="B209" s="30">
        <v>367.67</v>
      </c>
      <c r="C209" s="30">
        <v>252.06</v>
      </c>
      <c r="D209" s="30">
        <v>308.62</v>
      </c>
      <c r="E209" s="30">
        <v>298.60000000000002</v>
      </c>
      <c r="F209" s="30">
        <v>317.83</v>
      </c>
      <c r="G209" s="30">
        <v>319.27999999999997</v>
      </c>
      <c r="H209" s="30">
        <v>473.75</v>
      </c>
      <c r="I209" s="30">
        <v>77.48</v>
      </c>
      <c r="T209" s="47"/>
      <c r="U209" s="47"/>
      <c r="V209" s="47"/>
      <c r="W209" s="47"/>
      <c r="X209" s="47"/>
      <c r="Y209" s="47"/>
      <c r="Z209" s="47"/>
      <c r="AA209" s="47"/>
    </row>
    <row r="210" spans="1:27">
      <c r="A210" s="1">
        <v>43814</v>
      </c>
      <c r="B210" s="30">
        <v>363.87</v>
      </c>
      <c r="C210" s="30">
        <v>253.36</v>
      </c>
      <c r="D210" s="30">
        <v>306.27999999999997</v>
      </c>
      <c r="E210" s="30">
        <v>298.73</v>
      </c>
      <c r="F210" s="30">
        <v>317.87</v>
      </c>
      <c r="G210" s="30">
        <v>323.3</v>
      </c>
      <c r="H210" s="30">
        <v>476.23</v>
      </c>
      <c r="I210" s="30">
        <v>75.459999999999994</v>
      </c>
      <c r="T210" s="47"/>
      <c r="U210" s="47"/>
      <c r="V210" s="47"/>
      <c r="W210" s="47"/>
      <c r="X210" s="47"/>
      <c r="Y210" s="47"/>
      <c r="Z210" s="47"/>
      <c r="AA210" s="47"/>
    </row>
    <row r="211" spans="1:27">
      <c r="A211" s="1">
        <v>43821</v>
      </c>
      <c r="B211" s="30">
        <v>364.93</v>
      </c>
      <c r="C211" s="30">
        <v>254.61</v>
      </c>
      <c r="D211" s="30">
        <v>306.19</v>
      </c>
      <c r="E211" s="30">
        <v>299.20999999999998</v>
      </c>
      <c r="F211" s="30">
        <v>321.16000000000003</v>
      </c>
      <c r="G211" s="30">
        <v>324.76</v>
      </c>
      <c r="H211" s="30">
        <v>478.73</v>
      </c>
      <c r="I211" s="30">
        <v>76.05</v>
      </c>
      <c r="T211" s="47"/>
      <c r="U211" s="47"/>
      <c r="V211" s="47"/>
      <c r="W211" s="47"/>
      <c r="X211" s="47"/>
      <c r="Y211" s="47"/>
      <c r="Z211" s="47"/>
      <c r="AA211" s="47"/>
    </row>
    <row r="212" spans="1:27">
      <c r="A212" s="1">
        <v>43828</v>
      </c>
      <c r="B212" s="30">
        <v>366.07</v>
      </c>
      <c r="C212" s="30">
        <v>254.97</v>
      </c>
      <c r="D212" s="30">
        <v>303.52</v>
      </c>
      <c r="E212" s="30">
        <v>298.11</v>
      </c>
      <c r="F212" s="30">
        <v>321.60000000000002</v>
      </c>
      <c r="G212" s="30">
        <v>326.44</v>
      </c>
      <c r="H212" s="30">
        <v>475.65</v>
      </c>
      <c r="I212" s="30">
        <v>77.64</v>
      </c>
      <c r="T212" s="47"/>
      <c r="U212" s="47"/>
      <c r="V212" s="47"/>
      <c r="W212" s="47"/>
      <c r="X212" s="47"/>
      <c r="Y212" s="47"/>
      <c r="Z212" s="47"/>
      <c r="AA212" s="47"/>
    </row>
    <row r="213" spans="1:27">
      <c r="A213" s="1">
        <v>43835</v>
      </c>
      <c r="B213" s="39">
        <v>367.88</v>
      </c>
      <c r="C213" s="39">
        <v>256.61</v>
      </c>
      <c r="D213" s="39">
        <v>304.08</v>
      </c>
      <c r="E213" s="39">
        <v>298.11</v>
      </c>
      <c r="F213" s="39">
        <v>323.14</v>
      </c>
      <c r="G213" s="39">
        <v>328.61</v>
      </c>
      <c r="H213" s="39">
        <v>484.41</v>
      </c>
      <c r="I213" s="39">
        <v>76.040000000000006</v>
      </c>
      <c r="T213" s="47"/>
      <c r="U213" s="47"/>
      <c r="V213" s="47"/>
      <c r="W213" s="47"/>
      <c r="X213" s="47"/>
      <c r="Y213" s="47"/>
      <c r="Z213" s="47"/>
      <c r="AA213" s="47"/>
    </row>
    <row r="214" spans="1:27">
      <c r="A214" s="1">
        <v>43842</v>
      </c>
      <c r="B214" s="39">
        <v>363.5</v>
      </c>
      <c r="C214" s="39">
        <v>257.14</v>
      </c>
      <c r="D214" s="39">
        <v>302.88</v>
      </c>
      <c r="E214" s="39">
        <v>300.38</v>
      </c>
      <c r="F214" s="39">
        <v>323.10000000000002</v>
      </c>
      <c r="G214" s="39">
        <v>326.05</v>
      </c>
      <c r="H214" s="39">
        <v>489.02</v>
      </c>
      <c r="I214" s="39">
        <v>76.64</v>
      </c>
      <c r="T214" s="47"/>
      <c r="U214" s="47"/>
      <c r="V214" s="47"/>
      <c r="W214" s="47"/>
      <c r="X214" s="47"/>
      <c r="Y214" s="47"/>
      <c r="Z214" s="47"/>
      <c r="AA214" s="47"/>
    </row>
    <row r="215" spans="1:27">
      <c r="A215" s="1">
        <v>43849</v>
      </c>
      <c r="B215" s="39">
        <v>365.26</v>
      </c>
      <c r="C215" s="39">
        <v>260.01</v>
      </c>
      <c r="D215" s="39">
        <v>304.95999999999998</v>
      </c>
      <c r="E215" s="39">
        <v>301.25</v>
      </c>
      <c r="F215" s="39">
        <v>326.64</v>
      </c>
      <c r="G215" s="39">
        <v>331.42</v>
      </c>
      <c r="H215" s="39">
        <v>483.97</v>
      </c>
      <c r="I215" s="39">
        <v>79.239999999999995</v>
      </c>
      <c r="T215" s="47"/>
      <c r="U215" s="47"/>
      <c r="V215" s="47"/>
      <c r="W215" s="47"/>
      <c r="X215" s="47"/>
      <c r="Y215" s="47"/>
      <c r="Z215" s="47"/>
      <c r="AA215" s="47"/>
    </row>
    <row r="216" spans="1:27">
      <c r="A216" s="1">
        <v>43856</v>
      </c>
      <c r="B216" s="39">
        <v>362.48</v>
      </c>
      <c r="C216" s="39">
        <v>261.61</v>
      </c>
      <c r="D216" s="39">
        <v>303.41000000000003</v>
      </c>
      <c r="E216" s="39">
        <v>301.37</v>
      </c>
      <c r="F216" s="39">
        <v>326.89</v>
      </c>
      <c r="G216" s="39">
        <v>330.02</v>
      </c>
      <c r="H216" s="39">
        <v>482.6</v>
      </c>
      <c r="I216" s="39">
        <v>82.71</v>
      </c>
      <c r="T216" s="47"/>
      <c r="U216" s="47"/>
      <c r="V216" s="47"/>
      <c r="W216" s="47"/>
      <c r="X216" s="47"/>
      <c r="Y216" s="47"/>
      <c r="Z216" s="47"/>
      <c r="AA216" s="47"/>
    </row>
    <row r="217" spans="1:27">
      <c r="A217" s="1">
        <v>43863</v>
      </c>
      <c r="B217" s="39">
        <v>363.28</v>
      </c>
      <c r="C217" s="39">
        <v>261.57</v>
      </c>
      <c r="D217" s="39">
        <v>306.3</v>
      </c>
      <c r="E217" s="39">
        <v>301.49</v>
      </c>
      <c r="F217" s="39">
        <v>325.87</v>
      </c>
      <c r="G217" s="39">
        <v>329.21</v>
      </c>
      <c r="H217" s="39">
        <v>475.72</v>
      </c>
      <c r="I217" s="39">
        <v>80.7</v>
      </c>
      <c r="T217" s="47"/>
      <c r="U217" s="47"/>
      <c r="V217" s="47"/>
      <c r="W217" s="47"/>
      <c r="X217" s="47"/>
      <c r="Y217" s="47"/>
      <c r="Z217" s="47"/>
      <c r="AA217" s="47"/>
    </row>
    <row r="218" spans="1:27">
      <c r="A218" s="1">
        <v>43870</v>
      </c>
      <c r="B218" s="39">
        <v>361.47</v>
      </c>
      <c r="C218" s="39">
        <v>261.77</v>
      </c>
      <c r="D218" s="39">
        <v>306.63</v>
      </c>
      <c r="E218" s="39">
        <v>304.45999999999998</v>
      </c>
      <c r="F218" s="39">
        <v>324.79000000000002</v>
      </c>
      <c r="G218" s="39">
        <v>329.21</v>
      </c>
      <c r="H218" s="39">
        <v>478.5</v>
      </c>
      <c r="I218" s="39">
        <v>82.6</v>
      </c>
      <c r="T218" s="47"/>
      <c r="U218" s="47"/>
      <c r="V218" s="47"/>
      <c r="W218" s="47"/>
      <c r="X218" s="47"/>
      <c r="Y218" s="47"/>
      <c r="Z218" s="47"/>
      <c r="AA218" s="47"/>
    </row>
    <row r="219" spans="1:27">
      <c r="A219" s="1">
        <v>43877</v>
      </c>
      <c r="B219" s="39">
        <v>360.21</v>
      </c>
      <c r="C219" s="39">
        <v>258.69</v>
      </c>
      <c r="D219" s="39">
        <v>304.19</v>
      </c>
      <c r="E219" s="39">
        <v>304.70999999999998</v>
      </c>
      <c r="F219" s="39">
        <v>326.58</v>
      </c>
      <c r="G219" s="39">
        <v>329.65</v>
      </c>
      <c r="H219" s="39">
        <v>479.23</v>
      </c>
      <c r="I219" s="39">
        <v>82.35</v>
      </c>
      <c r="T219" s="47"/>
      <c r="U219" s="47"/>
      <c r="V219" s="47"/>
      <c r="W219" s="47"/>
      <c r="X219" s="47"/>
      <c r="Y219" s="47"/>
      <c r="Z219" s="47"/>
      <c r="AA219" s="47"/>
    </row>
    <row r="220" spans="1:27">
      <c r="A220" s="1">
        <v>43884</v>
      </c>
      <c r="B220" s="39">
        <v>355.14</v>
      </c>
      <c r="C220" s="39">
        <v>256.29000000000002</v>
      </c>
      <c r="D220" s="39">
        <v>300.02</v>
      </c>
      <c r="E220" s="39">
        <v>304.70999999999998</v>
      </c>
      <c r="F220" s="39">
        <v>327.58</v>
      </c>
      <c r="G220" s="39">
        <v>328.81</v>
      </c>
      <c r="H220" s="39">
        <v>482.7</v>
      </c>
      <c r="I220" s="39">
        <v>81.77</v>
      </c>
      <c r="T220" s="47"/>
      <c r="U220" s="47"/>
      <c r="V220" s="47"/>
      <c r="W220" s="47"/>
      <c r="X220" s="47"/>
      <c r="Y220" s="47"/>
      <c r="Z220" s="47"/>
      <c r="AA220" s="47"/>
    </row>
    <row r="221" spans="1:27">
      <c r="A221" s="1">
        <v>43891</v>
      </c>
      <c r="B221" s="39">
        <v>352.59</v>
      </c>
      <c r="C221" s="39">
        <v>253.78</v>
      </c>
      <c r="D221" s="39">
        <v>299.91000000000003</v>
      </c>
      <c r="E221" s="39">
        <v>304.95</v>
      </c>
      <c r="F221" s="39">
        <v>327.94</v>
      </c>
      <c r="G221" s="39">
        <v>329.01</v>
      </c>
      <c r="H221" s="39">
        <v>494.96</v>
      </c>
      <c r="I221" s="39">
        <v>81.8</v>
      </c>
      <c r="J221" s="39"/>
      <c r="T221" s="47"/>
      <c r="U221" s="47"/>
      <c r="V221" s="47"/>
      <c r="W221" s="47"/>
      <c r="X221" s="47"/>
      <c r="Y221" s="47"/>
      <c r="Z221" s="47"/>
      <c r="AA221" s="47"/>
    </row>
    <row r="222" spans="1:27">
      <c r="A222" s="1">
        <v>43898</v>
      </c>
      <c r="B222" s="39">
        <v>351.06</v>
      </c>
      <c r="C222" s="39">
        <v>248.78</v>
      </c>
      <c r="D222" s="39">
        <v>296.25</v>
      </c>
      <c r="E222" s="39">
        <v>304.95</v>
      </c>
      <c r="F222" s="39">
        <v>325.69</v>
      </c>
      <c r="G222" s="39">
        <v>328.44</v>
      </c>
      <c r="H222" s="39">
        <v>485</v>
      </c>
      <c r="I222" s="39">
        <v>79.08</v>
      </c>
      <c r="T222" s="47"/>
      <c r="U222" s="47"/>
      <c r="V222" s="47"/>
      <c r="W222" s="47"/>
      <c r="X222" s="47"/>
      <c r="Y222" s="47"/>
      <c r="Z222" s="47"/>
      <c r="AA222" s="47"/>
    </row>
    <row r="223" spans="1:27">
      <c r="A223" s="1">
        <v>43905</v>
      </c>
      <c r="B223" s="39">
        <v>350.2</v>
      </c>
      <c r="C223" s="39">
        <v>241.71</v>
      </c>
      <c r="D223" s="39">
        <v>296.12</v>
      </c>
      <c r="E223" s="39">
        <v>305.44</v>
      </c>
      <c r="F223" s="39">
        <v>326.36</v>
      </c>
      <c r="G223" s="39">
        <v>327.23</v>
      </c>
      <c r="H223" s="39">
        <v>482.08</v>
      </c>
      <c r="I223" s="39">
        <v>77.45</v>
      </c>
      <c r="T223" s="47"/>
      <c r="U223" s="47"/>
      <c r="V223" s="47"/>
      <c r="W223" s="47"/>
      <c r="X223" s="47"/>
      <c r="Y223" s="47"/>
      <c r="Z223" s="47"/>
      <c r="AA223" s="47"/>
    </row>
    <row r="224" spans="1:27">
      <c r="A224" s="1">
        <v>43912</v>
      </c>
      <c r="B224" s="39">
        <v>349.26</v>
      </c>
      <c r="C224" s="39">
        <v>227.92</v>
      </c>
      <c r="D224" s="39">
        <v>287.70999999999998</v>
      </c>
      <c r="E224" s="39">
        <v>308.17</v>
      </c>
      <c r="F224" s="39">
        <v>323.83</v>
      </c>
      <c r="G224" s="39">
        <v>325.63</v>
      </c>
      <c r="H224" s="39">
        <v>523.13</v>
      </c>
      <c r="I224" s="39">
        <v>74.739999999999995</v>
      </c>
      <c r="T224" s="47"/>
      <c r="U224" s="47"/>
      <c r="V224" s="47"/>
      <c r="W224" s="47"/>
      <c r="X224" s="47"/>
      <c r="Y224" s="47"/>
      <c r="Z224" s="47"/>
      <c r="AA224" s="47"/>
    </row>
    <row r="225" spans="1:27">
      <c r="A225" s="1">
        <v>43919</v>
      </c>
      <c r="B225" s="39">
        <v>342.28</v>
      </c>
      <c r="C225" s="39">
        <v>217.91</v>
      </c>
      <c r="D225" s="39">
        <v>284.5</v>
      </c>
      <c r="E225" s="39">
        <v>308.17</v>
      </c>
      <c r="F225" s="39">
        <v>323.01</v>
      </c>
      <c r="G225" s="39">
        <v>325.29000000000002</v>
      </c>
      <c r="H225" s="39">
        <v>517.80999999999995</v>
      </c>
      <c r="I225" s="39">
        <v>75.28</v>
      </c>
      <c r="T225" s="47"/>
      <c r="U225" s="47"/>
      <c r="V225" s="47"/>
      <c r="W225" s="47"/>
      <c r="X225" s="47"/>
      <c r="Y225" s="47"/>
      <c r="Z225" s="47"/>
      <c r="AA225" s="47"/>
    </row>
    <row r="226" spans="1:27">
      <c r="A226" s="1">
        <v>43926</v>
      </c>
      <c r="B226" s="39">
        <v>325.08999999999997</v>
      </c>
      <c r="C226" s="39">
        <v>209.49</v>
      </c>
      <c r="D226" s="39">
        <v>275.60000000000002</v>
      </c>
      <c r="E226" s="39">
        <v>304.17</v>
      </c>
      <c r="F226" s="39">
        <v>319.74</v>
      </c>
      <c r="G226" s="39">
        <v>322.54000000000002</v>
      </c>
      <c r="H226" s="39">
        <v>513.61</v>
      </c>
      <c r="I226" s="39">
        <v>74.31</v>
      </c>
      <c r="J226" s="30"/>
      <c r="T226" s="47"/>
      <c r="U226" s="47"/>
      <c r="V226" s="47"/>
      <c r="W226" s="47"/>
      <c r="X226" s="47"/>
      <c r="Y226" s="47"/>
      <c r="Z226" s="47"/>
      <c r="AA226" s="47"/>
    </row>
    <row r="227" spans="1:27">
      <c r="A227" s="1">
        <v>43933</v>
      </c>
      <c r="B227" s="39">
        <v>299.93</v>
      </c>
      <c r="C227" s="39">
        <v>196.54</v>
      </c>
      <c r="D227" s="39">
        <v>267.91000000000003</v>
      </c>
      <c r="E227" s="39">
        <v>299.44</v>
      </c>
      <c r="F227" s="39">
        <v>317.62</v>
      </c>
      <c r="G227" s="39">
        <v>326.63</v>
      </c>
      <c r="H227" s="39">
        <v>506.73</v>
      </c>
      <c r="I227" s="39">
        <v>73.290000000000006</v>
      </c>
      <c r="J227" s="30"/>
      <c r="L227" s="100"/>
      <c r="M227" s="100"/>
      <c r="N227" s="100"/>
      <c r="O227" s="100"/>
      <c r="P227" s="100"/>
      <c r="Q227" s="100"/>
      <c r="R227" s="100"/>
      <c r="S227" s="100"/>
      <c r="T227" s="47"/>
      <c r="U227" s="47"/>
      <c r="V227" s="47"/>
      <c r="W227" s="47"/>
      <c r="X227" s="47"/>
      <c r="Y227" s="47"/>
      <c r="Z227" s="47"/>
      <c r="AA227" s="47"/>
    </row>
    <row r="228" spans="1:27">
      <c r="A228" s="1">
        <v>43940</v>
      </c>
      <c r="B228" s="39">
        <v>295.05</v>
      </c>
      <c r="C228" s="39">
        <v>191.4</v>
      </c>
      <c r="D228" s="39">
        <v>263.56</v>
      </c>
      <c r="E228" s="39">
        <v>303.07</v>
      </c>
      <c r="F228" s="39">
        <v>316.67</v>
      </c>
      <c r="G228" s="39">
        <v>328.55</v>
      </c>
      <c r="H228" s="39">
        <v>512.52</v>
      </c>
      <c r="I228" s="39">
        <v>71.16</v>
      </c>
      <c r="J228" s="30"/>
      <c r="K228" s="102"/>
      <c r="L228" s="102"/>
      <c r="M228" s="102"/>
      <c r="N228" s="102"/>
      <c r="O228" s="102"/>
      <c r="P228" s="102"/>
      <c r="Q228" s="102"/>
      <c r="R228" s="102"/>
      <c r="S228" s="100"/>
      <c r="T228" s="47"/>
      <c r="U228" s="47"/>
      <c r="V228" s="47"/>
      <c r="W228" s="47"/>
      <c r="X228" s="47"/>
      <c r="Y228" s="47"/>
      <c r="Z228" s="47"/>
      <c r="AA228" s="47"/>
    </row>
    <row r="229" spans="1:27">
      <c r="A229" s="1">
        <v>43947</v>
      </c>
      <c r="B229" s="39">
        <v>292.33999999999997</v>
      </c>
      <c r="C229" s="39">
        <v>194.36</v>
      </c>
      <c r="D229" s="39">
        <v>266.02</v>
      </c>
      <c r="E229" s="39">
        <v>302.7</v>
      </c>
      <c r="F229" s="39">
        <v>314.45999999999998</v>
      </c>
      <c r="G229" s="39">
        <v>321.70999999999998</v>
      </c>
      <c r="H229" s="39">
        <v>505.03</v>
      </c>
      <c r="I229" s="39">
        <v>72.31</v>
      </c>
      <c r="J229" s="30"/>
      <c r="K229" s="102"/>
      <c r="L229" s="102"/>
      <c r="M229" s="102"/>
      <c r="N229" s="102"/>
      <c r="O229" s="102"/>
      <c r="P229" s="102"/>
      <c r="Q229" s="102"/>
      <c r="R229" s="102"/>
      <c r="S229" s="100"/>
      <c r="T229" s="47"/>
      <c r="U229" s="47"/>
      <c r="V229" s="47"/>
      <c r="W229" s="47"/>
      <c r="X229" s="47"/>
      <c r="Y229" s="47"/>
      <c r="Z229" s="47"/>
      <c r="AA229" s="47"/>
    </row>
    <row r="230" spans="1:27">
      <c r="A230" s="1">
        <v>43954</v>
      </c>
      <c r="B230" s="39">
        <v>290.68</v>
      </c>
      <c r="C230" s="39">
        <v>192.99</v>
      </c>
      <c r="D230" s="39">
        <v>261.18</v>
      </c>
      <c r="E230" s="39">
        <v>303.8</v>
      </c>
      <c r="F230" s="39">
        <v>312.54000000000002</v>
      </c>
      <c r="G230" s="39">
        <v>321.49</v>
      </c>
      <c r="H230" s="39">
        <v>514.32000000000005</v>
      </c>
      <c r="I230" s="39">
        <v>73.23</v>
      </c>
      <c r="J230" s="30"/>
      <c r="K230" s="102"/>
      <c r="L230" s="102"/>
      <c r="M230" s="102"/>
      <c r="N230" s="102"/>
      <c r="O230" s="102"/>
      <c r="P230" s="102"/>
      <c r="Q230" s="102"/>
      <c r="R230" s="102"/>
      <c r="S230" s="100"/>
      <c r="T230" s="47"/>
      <c r="U230" s="47"/>
      <c r="V230" s="47"/>
      <c r="W230" s="47"/>
      <c r="X230" s="47"/>
      <c r="Y230" s="47"/>
      <c r="Z230" s="47"/>
      <c r="AA230" s="47"/>
    </row>
    <row r="231" spans="1:27">
      <c r="A231" s="1">
        <v>43961</v>
      </c>
      <c r="B231" s="39">
        <v>281.17</v>
      </c>
      <c r="C231" s="39">
        <v>194.48</v>
      </c>
      <c r="D231" s="39">
        <v>263.33999999999997</v>
      </c>
      <c r="E231" s="39">
        <v>307.18</v>
      </c>
      <c r="F231" s="39">
        <v>299.56</v>
      </c>
      <c r="G231" s="39">
        <v>311.44</v>
      </c>
      <c r="H231" s="39">
        <v>524.04</v>
      </c>
      <c r="I231" s="39">
        <v>72.97</v>
      </c>
      <c r="J231" s="30"/>
      <c r="K231" s="102"/>
      <c r="L231" s="102"/>
      <c r="M231" s="102"/>
      <c r="N231" s="102"/>
      <c r="O231" s="102"/>
      <c r="P231" s="102"/>
      <c r="Q231" s="102"/>
      <c r="R231" s="102"/>
      <c r="S231" s="100"/>
      <c r="T231" s="47"/>
      <c r="U231" s="47"/>
      <c r="V231" s="47"/>
      <c r="W231" s="47"/>
      <c r="X231" s="47"/>
      <c r="Y231" s="47"/>
      <c r="Z231" s="47"/>
      <c r="AA231" s="47"/>
    </row>
    <row r="232" spans="1:27">
      <c r="A232" s="1">
        <v>43968</v>
      </c>
      <c r="B232" s="39">
        <v>287.94</v>
      </c>
      <c r="C232" s="39">
        <v>197.64</v>
      </c>
      <c r="D232" s="39">
        <v>266.18</v>
      </c>
      <c r="E232" s="39">
        <v>301.66000000000003</v>
      </c>
      <c r="F232" s="39">
        <v>295.27999999999997</v>
      </c>
      <c r="G232" s="39">
        <v>305.83999999999997</v>
      </c>
      <c r="H232" s="39">
        <v>516.84</v>
      </c>
      <c r="I232" s="39">
        <v>74.03</v>
      </c>
      <c r="J232" s="30"/>
      <c r="K232" s="102"/>
      <c r="L232" s="102"/>
      <c r="M232" s="102"/>
      <c r="N232" s="102"/>
      <c r="O232" s="102"/>
      <c r="P232" s="102"/>
      <c r="Q232" s="102"/>
      <c r="R232" s="102"/>
      <c r="S232" s="100"/>
      <c r="T232" s="47"/>
      <c r="U232" s="47"/>
      <c r="V232" s="47"/>
      <c r="W232" s="47"/>
      <c r="X232" s="47"/>
      <c r="Y232" s="47"/>
      <c r="Z232" s="47"/>
      <c r="AA232" s="47"/>
    </row>
    <row r="233" spans="1:27">
      <c r="A233" s="1">
        <v>43975</v>
      </c>
      <c r="B233" s="39">
        <v>295.43</v>
      </c>
      <c r="C233" s="39">
        <v>202.95</v>
      </c>
      <c r="D233" s="39">
        <v>261.89</v>
      </c>
      <c r="E233" s="39">
        <v>300.32</v>
      </c>
      <c r="F233" s="39">
        <v>289</v>
      </c>
      <c r="G233" s="39">
        <v>305.23</v>
      </c>
      <c r="H233" s="39">
        <v>472.99</v>
      </c>
      <c r="I233" s="39">
        <v>74.180000000000007</v>
      </c>
      <c r="K233" s="102"/>
      <c r="L233" s="102"/>
      <c r="M233" s="102"/>
      <c r="N233" s="102"/>
      <c r="O233" s="102"/>
      <c r="P233" s="102"/>
      <c r="Q233" s="102"/>
      <c r="R233" s="102"/>
      <c r="S233" s="100"/>
      <c r="T233" s="47"/>
      <c r="U233" s="47"/>
      <c r="V233" s="47"/>
      <c r="W233" s="47"/>
      <c r="X233" s="47"/>
      <c r="Y233" s="47"/>
      <c r="Z233" s="47"/>
      <c r="AA233" s="47"/>
    </row>
    <row r="234" spans="1:27">
      <c r="A234" s="1">
        <v>43982</v>
      </c>
      <c r="B234" s="39">
        <v>295.64</v>
      </c>
      <c r="C234" s="39">
        <v>203.93</v>
      </c>
      <c r="D234" s="39">
        <v>267.77999999999997</v>
      </c>
      <c r="E234" s="39">
        <v>300.70999999999998</v>
      </c>
      <c r="F234" s="39">
        <v>292.27999999999997</v>
      </c>
      <c r="G234" s="39">
        <v>306.83</v>
      </c>
      <c r="H234" s="39">
        <v>476.94</v>
      </c>
      <c r="I234" s="39">
        <v>75.47</v>
      </c>
      <c r="K234" s="102"/>
      <c r="L234" s="102"/>
      <c r="M234" s="102"/>
      <c r="N234" s="102"/>
      <c r="O234" s="102"/>
      <c r="P234" s="102"/>
      <c r="Q234" s="102"/>
      <c r="R234" s="102"/>
      <c r="T234" s="47"/>
      <c r="U234" s="47"/>
      <c r="V234" s="47"/>
      <c r="W234" s="47"/>
      <c r="X234" s="47"/>
      <c r="Y234" s="47"/>
      <c r="Z234" s="47"/>
      <c r="AA234" s="47"/>
    </row>
    <row r="235" spans="1:27">
      <c r="A235" s="1">
        <v>43989</v>
      </c>
      <c r="B235" s="39">
        <v>309.01</v>
      </c>
      <c r="C235" s="39">
        <v>217.12</v>
      </c>
      <c r="D235" s="39">
        <v>270.85000000000002</v>
      </c>
      <c r="E235" s="39">
        <v>302.2</v>
      </c>
      <c r="F235" s="39">
        <v>296.22000000000003</v>
      </c>
      <c r="G235" s="39">
        <v>303.67</v>
      </c>
      <c r="H235" s="39">
        <v>487.63</v>
      </c>
      <c r="I235" s="39">
        <v>74.98</v>
      </c>
      <c r="K235" s="102"/>
      <c r="L235" s="102"/>
      <c r="M235" s="102"/>
      <c r="N235" s="102"/>
      <c r="O235" s="102"/>
      <c r="P235" s="102"/>
      <c r="Q235" s="102"/>
      <c r="R235" s="102"/>
      <c r="T235" s="47"/>
      <c r="U235" s="47"/>
      <c r="V235" s="47"/>
      <c r="W235" s="47"/>
      <c r="X235" s="47"/>
      <c r="Y235" s="47"/>
      <c r="Z235" s="47"/>
      <c r="AA235" s="47"/>
    </row>
    <row r="236" spans="1:27">
      <c r="A236" s="1">
        <v>43996</v>
      </c>
      <c r="B236" s="39">
        <v>318.24</v>
      </c>
      <c r="C236" s="39">
        <v>213.21</v>
      </c>
      <c r="D236" s="39">
        <v>269.5</v>
      </c>
      <c r="E236" s="39">
        <v>302.95</v>
      </c>
      <c r="F236" s="39">
        <v>293.92</v>
      </c>
      <c r="G236" s="39">
        <v>303.13</v>
      </c>
      <c r="H236" s="39">
        <v>480.39</v>
      </c>
      <c r="I236" s="39">
        <v>74.87</v>
      </c>
      <c r="K236" s="102"/>
      <c r="L236" s="102"/>
      <c r="M236" s="102"/>
      <c r="N236" s="102"/>
      <c r="O236" s="102"/>
      <c r="P236" s="102"/>
      <c r="Q236" s="102"/>
      <c r="R236" s="102"/>
      <c r="T236" s="47"/>
      <c r="U236" s="47"/>
      <c r="V236" s="47"/>
      <c r="W236" s="47"/>
      <c r="X236" s="47"/>
      <c r="Y236" s="47"/>
      <c r="Z236" s="47"/>
      <c r="AA236" s="47"/>
    </row>
    <row r="237" spans="1:27">
      <c r="A237" s="1">
        <v>44003</v>
      </c>
      <c r="B237" s="39">
        <v>317.2</v>
      </c>
      <c r="C237" s="39">
        <v>214.02</v>
      </c>
      <c r="D237" s="39">
        <v>275.08</v>
      </c>
      <c r="E237" s="39">
        <v>303.61</v>
      </c>
      <c r="F237" s="39">
        <v>294.26</v>
      </c>
      <c r="G237" s="39">
        <v>302.77</v>
      </c>
      <c r="H237" s="39">
        <v>480.68</v>
      </c>
      <c r="I237" s="39">
        <v>74.23</v>
      </c>
      <c r="K237" s="102"/>
      <c r="L237" s="102"/>
      <c r="M237" s="102"/>
      <c r="N237" s="102"/>
      <c r="O237" s="102"/>
      <c r="P237" s="102"/>
      <c r="Q237" s="102"/>
      <c r="R237" s="102"/>
      <c r="T237" s="47"/>
      <c r="U237" s="47"/>
      <c r="V237" s="47"/>
      <c r="W237" s="47"/>
      <c r="X237" s="47"/>
      <c r="Y237" s="47"/>
      <c r="Z237" s="47"/>
      <c r="AA237" s="47"/>
    </row>
    <row r="238" spans="1:27">
      <c r="A238" s="1">
        <v>44010</v>
      </c>
      <c r="B238" s="39">
        <v>321.56</v>
      </c>
      <c r="C238" s="39">
        <v>211.66</v>
      </c>
      <c r="D238" s="39">
        <v>277.7</v>
      </c>
      <c r="E238" s="39">
        <v>302.83</v>
      </c>
      <c r="F238" s="39">
        <v>292.22000000000003</v>
      </c>
      <c r="G238" s="39">
        <v>298.92</v>
      </c>
      <c r="H238" s="39">
        <v>474.92</v>
      </c>
      <c r="I238" s="39">
        <v>74.36</v>
      </c>
      <c r="K238" s="102"/>
      <c r="L238" s="102"/>
      <c r="M238" s="102"/>
      <c r="N238" s="102"/>
      <c r="O238" s="102"/>
      <c r="P238" s="102"/>
      <c r="Q238" s="102"/>
      <c r="R238" s="102"/>
      <c r="T238" s="47"/>
      <c r="U238" s="47"/>
      <c r="V238" s="47"/>
      <c r="W238" s="47"/>
      <c r="X238" s="47"/>
      <c r="Y238" s="47"/>
      <c r="Z238" s="47"/>
      <c r="AA238" s="47"/>
    </row>
    <row r="239" spans="1:27">
      <c r="A239" s="1">
        <v>44017</v>
      </c>
      <c r="B239" s="39">
        <v>330.84</v>
      </c>
      <c r="C239" s="39">
        <v>217.19</v>
      </c>
      <c r="D239" s="39">
        <v>277.27999999999997</v>
      </c>
      <c r="E239" s="39">
        <v>302.58999999999997</v>
      </c>
      <c r="F239" s="39">
        <v>294.18</v>
      </c>
      <c r="G239" s="39">
        <v>302.2</v>
      </c>
      <c r="H239" s="39">
        <v>482.27</v>
      </c>
      <c r="I239" s="39">
        <v>73.81</v>
      </c>
      <c r="K239" s="102"/>
      <c r="L239" s="102"/>
      <c r="M239" s="102"/>
      <c r="N239" s="102"/>
      <c r="O239" s="102"/>
      <c r="P239" s="102"/>
      <c r="Q239" s="102"/>
      <c r="R239" s="102"/>
      <c r="T239" s="47"/>
      <c r="U239" s="47"/>
      <c r="V239" s="47"/>
      <c r="W239" s="47"/>
      <c r="X239" s="47"/>
      <c r="Y239" s="47"/>
      <c r="Z239" s="47"/>
      <c r="AA239" s="47"/>
    </row>
    <row r="240" spans="1:27">
      <c r="A240" s="1">
        <v>44024</v>
      </c>
      <c r="B240" s="39">
        <v>329.92</v>
      </c>
      <c r="C240" s="39">
        <v>208.8</v>
      </c>
      <c r="D240" s="39">
        <v>272.36</v>
      </c>
      <c r="E240" s="39">
        <v>305.3</v>
      </c>
      <c r="F240" s="39">
        <v>300.18</v>
      </c>
      <c r="G240" s="39">
        <v>306.60000000000002</v>
      </c>
      <c r="H240" s="39">
        <v>476.43</v>
      </c>
      <c r="I240" s="39">
        <v>73.41</v>
      </c>
      <c r="K240" s="102"/>
      <c r="L240" s="102"/>
      <c r="M240" s="102"/>
      <c r="N240" s="102"/>
      <c r="O240" s="102"/>
      <c r="P240" s="102"/>
      <c r="Q240" s="102"/>
      <c r="R240" s="102"/>
      <c r="T240" s="47"/>
      <c r="U240" s="47"/>
      <c r="V240" s="47"/>
      <c r="W240" s="47"/>
      <c r="X240" s="47"/>
      <c r="Y240" s="47"/>
      <c r="Z240" s="47"/>
      <c r="AA240" s="47"/>
    </row>
    <row r="241" spans="1:27">
      <c r="A241" s="1">
        <v>44031</v>
      </c>
      <c r="B241" s="39">
        <v>336.44</v>
      </c>
      <c r="C241" s="39">
        <v>210.38</v>
      </c>
      <c r="D241" s="39">
        <v>276.23</v>
      </c>
      <c r="E241" s="39">
        <v>306.8</v>
      </c>
      <c r="F241" s="39">
        <v>303.58999999999997</v>
      </c>
      <c r="G241" s="39">
        <v>308.99</v>
      </c>
      <c r="H241" s="39">
        <v>480.26</v>
      </c>
      <c r="I241" s="39">
        <v>73.61</v>
      </c>
      <c r="K241" s="102"/>
      <c r="L241" s="102"/>
      <c r="M241" s="102"/>
      <c r="N241" s="102"/>
      <c r="O241" s="102"/>
      <c r="P241" s="102"/>
      <c r="Q241" s="102"/>
      <c r="R241" s="102"/>
      <c r="T241" s="47"/>
      <c r="U241" s="47"/>
      <c r="V241" s="47"/>
      <c r="W241" s="47"/>
      <c r="X241" s="47"/>
      <c r="Y241" s="47"/>
      <c r="Z241" s="47"/>
      <c r="AA241" s="47"/>
    </row>
    <row r="242" spans="1:27">
      <c r="A242" s="1">
        <v>44038</v>
      </c>
      <c r="B242" s="39">
        <v>335.96</v>
      </c>
      <c r="C242" s="39">
        <v>208.77</v>
      </c>
      <c r="D242" s="39">
        <v>274.02</v>
      </c>
      <c r="E242" s="39">
        <v>306.8</v>
      </c>
      <c r="F242" s="39">
        <v>300.5</v>
      </c>
      <c r="G242" s="39">
        <v>309.02</v>
      </c>
      <c r="H242" s="39">
        <v>477.76</v>
      </c>
      <c r="I242" s="39">
        <v>73.34</v>
      </c>
      <c r="K242" s="102"/>
      <c r="L242" s="102"/>
      <c r="M242" s="102"/>
      <c r="N242" s="102"/>
      <c r="O242" s="102"/>
      <c r="P242" s="102"/>
      <c r="Q242" s="102"/>
      <c r="R242" s="102"/>
      <c r="T242" s="47"/>
      <c r="U242" s="47"/>
      <c r="V242" s="47"/>
      <c r="W242" s="47"/>
      <c r="X242" s="47"/>
      <c r="Y242" s="47"/>
      <c r="Z242" s="47"/>
      <c r="AA242" s="47"/>
    </row>
    <row r="243" spans="1:27">
      <c r="A243" s="1">
        <v>44045</v>
      </c>
      <c r="B243" s="39">
        <v>341.7</v>
      </c>
      <c r="C243" s="39">
        <v>212.54</v>
      </c>
      <c r="D243" s="39">
        <v>277.17</v>
      </c>
      <c r="E243" s="39">
        <v>294.11</v>
      </c>
      <c r="F243" s="39">
        <v>303.89</v>
      </c>
      <c r="G243" s="39">
        <v>307.88</v>
      </c>
      <c r="H243" s="39">
        <v>484.54</v>
      </c>
      <c r="I243" s="39">
        <v>72.75</v>
      </c>
      <c r="K243" s="102"/>
      <c r="L243" s="102"/>
      <c r="M243" s="102"/>
      <c r="N243" s="102"/>
      <c r="O243" s="102"/>
      <c r="P243" s="102"/>
      <c r="Q243" s="102"/>
      <c r="R243" s="102"/>
      <c r="T243" s="47"/>
      <c r="U243" s="47"/>
      <c r="V243" s="47"/>
      <c r="W243" s="47"/>
      <c r="X243" s="47"/>
      <c r="Y243" s="47"/>
      <c r="Z243" s="47"/>
      <c r="AA243" s="47"/>
    </row>
    <row r="244" spans="1:27">
      <c r="A244" s="1">
        <v>44052</v>
      </c>
      <c r="B244" s="39">
        <v>340.97</v>
      </c>
      <c r="C244" s="39">
        <v>207</v>
      </c>
      <c r="D244" s="39">
        <v>276.79000000000002</v>
      </c>
      <c r="E244" s="39">
        <v>295.81</v>
      </c>
      <c r="F244" s="39">
        <v>304.86</v>
      </c>
      <c r="G244" s="39">
        <v>310.83</v>
      </c>
      <c r="H244" s="39">
        <v>481.12</v>
      </c>
      <c r="I244" s="39">
        <v>71.14</v>
      </c>
      <c r="K244" s="102"/>
      <c r="L244" s="102"/>
      <c r="M244" s="102"/>
      <c r="N244" s="102"/>
      <c r="O244" s="102"/>
      <c r="P244" s="102"/>
      <c r="Q244" s="102"/>
      <c r="R244" s="102"/>
      <c r="T244" s="47"/>
      <c r="U244" s="47"/>
      <c r="V244" s="47"/>
      <c r="W244" s="47"/>
      <c r="X244" s="47"/>
      <c r="Y244" s="47"/>
      <c r="Z244" s="47"/>
      <c r="AA244" s="47"/>
    </row>
    <row r="245" spans="1:27">
      <c r="A245" s="1">
        <v>44059</v>
      </c>
      <c r="B245" s="39">
        <v>340.38</v>
      </c>
      <c r="C245" s="39">
        <v>206.89</v>
      </c>
      <c r="D245" s="39">
        <v>271.97000000000003</v>
      </c>
      <c r="E245" s="39">
        <v>296.3</v>
      </c>
      <c r="F245" s="39">
        <v>307.66000000000003</v>
      </c>
      <c r="G245" s="39">
        <v>316.38</v>
      </c>
      <c r="H245" s="39">
        <v>494.62</v>
      </c>
      <c r="I245" s="39">
        <v>72.28</v>
      </c>
      <c r="K245" s="102"/>
      <c r="L245" s="102"/>
      <c r="M245" s="102"/>
      <c r="N245" s="102"/>
      <c r="O245" s="102"/>
      <c r="P245" s="102"/>
      <c r="Q245" s="102"/>
      <c r="R245" s="102"/>
      <c r="T245" s="47"/>
      <c r="U245" s="47"/>
      <c r="V245" s="47"/>
      <c r="W245" s="47"/>
      <c r="X245" s="47"/>
      <c r="Y245" s="47"/>
      <c r="Z245" s="47"/>
      <c r="AA245" s="47"/>
    </row>
    <row r="246" spans="1:27">
      <c r="A246" s="1">
        <v>44066</v>
      </c>
      <c r="B246" s="39">
        <v>339.92</v>
      </c>
      <c r="C246" s="39">
        <v>211.56</v>
      </c>
      <c r="D246" s="39">
        <v>276.95999999999998</v>
      </c>
      <c r="E246" s="39">
        <v>296.3</v>
      </c>
      <c r="F246" s="39">
        <v>318.05</v>
      </c>
      <c r="G246" s="39">
        <v>305.95</v>
      </c>
      <c r="H246" s="39">
        <v>485.15</v>
      </c>
      <c r="I246" s="39">
        <v>72.400000000000006</v>
      </c>
      <c r="K246" s="102"/>
      <c r="L246" s="102"/>
      <c r="M246" s="102"/>
      <c r="N246" s="102"/>
      <c r="O246" s="102"/>
      <c r="P246" s="102"/>
      <c r="Q246" s="102"/>
      <c r="R246" s="102"/>
      <c r="T246" s="47"/>
      <c r="U246" s="47"/>
      <c r="V246" s="47"/>
      <c r="W246" s="47"/>
      <c r="X246" s="47"/>
      <c r="Y246" s="47"/>
      <c r="Z246" s="47"/>
      <c r="AA246" s="47"/>
    </row>
    <row r="247" spans="1:27">
      <c r="A247" s="1">
        <v>44073</v>
      </c>
      <c r="B247" s="39">
        <v>342.77</v>
      </c>
      <c r="C247" s="39">
        <v>213.85</v>
      </c>
      <c r="D247" s="39">
        <v>273.62</v>
      </c>
      <c r="E247" s="39">
        <v>296.42</v>
      </c>
      <c r="F247" s="39">
        <v>306.41000000000003</v>
      </c>
      <c r="G247" s="39">
        <v>314.55</v>
      </c>
      <c r="H247" s="39">
        <v>476.43</v>
      </c>
      <c r="I247" s="39">
        <v>72.75</v>
      </c>
      <c r="K247" s="102"/>
      <c r="L247" s="102"/>
      <c r="M247" s="102"/>
      <c r="N247" s="102"/>
      <c r="O247" s="102"/>
      <c r="P247" s="102"/>
      <c r="Q247" s="102"/>
      <c r="R247" s="102"/>
      <c r="T247" s="47"/>
      <c r="U247" s="47"/>
      <c r="V247" s="47"/>
      <c r="W247" s="47"/>
      <c r="X247" s="47"/>
      <c r="Y247" s="47"/>
      <c r="Z247" s="47"/>
      <c r="AA247" s="47"/>
    </row>
    <row r="248" spans="1:27">
      <c r="A248" s="1">
        <v>44080</v>
      </c>
      <c r="B248" s="39">
        <v>342.83</v>
      </c>
      <c r="C248" s="39">
        <v>213.67</v>
      </c>
      <c r="D248" s="39">
        <v>272.81</v>
      </c>
      <c r="E248" s="39">
        <v>294.87</v>
      </c>
      <c r="F248" s="39">
        <v>311.08</v>
      </c>
      <c r="G248" s="39">
        <v>318.42</v>
      </c>
      <c r="H248" s="39">
        <v>481.55</v>
      </c>
      <c r="I248" s="39">
        <v>70.599999999999994</v>
      </c>
      <c r="K248" s="102"/>
      <c r="L248" s="102"/>
      <c r="M248" s="102"/>
      <c r="N248" s="102"/>
      <c r="O248" s="102"/>
      <c r="P248" s="102"/>
      <c r="Q248" s="102"/>
      <c r="R248" s="102"/>
      <c r="T248" s="47"/>
      <c r="U248" s="47"/>
      <c r="V248" s="47"/>
      <c r="W248" s="47"/>
      <c r="X248" s="47"/>
      <c r="Y248" s="47"/>
      <c r="Z248" s="47"/>
      <c r="AA248" s="47"/>
    </row>
    <row r="249" spans="1:27">
      <c r="A249" s="1">
        <v>44087</v>
      </c>
      <c r="B249" s="39">
        <v>348.5</v>
      </c>
      <c r="C249" s="39">
        <v>214.63</v>
      </c>
      <c r="D249" s="39">
        <v>273.85000000000002</v>
      </c>
      <c r="E249" s="39">
        <v>298.39</v>
      </c>
      <c r="F249" s="39">
        <v>307.17</v>
      </c>
      <c r="G249" s="39">
        <v>315.83</v>
      </c>
      <c r="H249" s="39">
        <v>481.02</v>
      </c>
      <c r="I249" s="39">
        <v>71.62</v>
      </c>
      <c r="K249" s="102"/>
      <c r="L249" s="102"/>
      <c r="M249" s="102"/>
      <c r="N249" s="102"/>
      <c r="O249" s="102"/>
      <c r="P249" s="102"/>
      <c r="Q249" s="102"/>
      <c r="R249" s="102"/>
      <c r="T249" s="47"/>
      <c r="U249" s="47"/>
      <c r="V249" s="47"/>
      <c r="W249" s="47"/>
      <c r="X249" s="47"/>
      <c r="Y249" s="47"/>
      <c r="Z249" s="47"/>
      <c r="AA249" s="47"/>
    </row>
    <row r="250" spans="1:27">
      <c r="A250" s="1">
        <v>44094</v>
      </c>
      <c r="B250" s="39">
        <v>349.83</v>
      </c>
      <c r="C250" s="39">
        <v>214.4</v>
      </c>
      <c r="D250" s="39">
        <v>272.58999999999997</v>
      </c>
      <c r="E250" s="39">
        <v>298.43</v>
      </c>
      <c r="F250" s="39">
        <v>311.61</v>
      </c>
      <c r="G250" s="39">
        <v>315.58</v>
      </c>
      <c r="H250" s="39">
        <v>478.79</v>
      </c>
      <c r="I250" s="39">
        <v>71.89</v>
      </c>
      <c r="K250" s="102"/>
      <c r="L250" s="102"/>
      <c r="M250" s="102"/>
      <c r="N250" s="102"/>
      <c r="O250" s="102"/>
      <c r="P250" s="102"/>
      <c r="Q250" s="102"/>
      <c r="R250" s="102"/>
      <c r="T250" s="47"/>
      <c r="U250" s="47"/>
      <c r="V250" s="47"/>
      <c r="W250" s="47"/>
      <c r="X250" s="47"/>
      <c r="Y250" s="47"/>
      <c r="Z250" s="47"/>
      <c r="AA250" s="47"/>
    </row>
    <row r="251" spans="1:27">
      <c r="A251" s="1">
        <v>44101</v>
      </c>
      <c r="B251" s="39">
        <v>350.32</v>
      </c>
      <c r="C251" s="39">
        <v>214.36</v>
      </c>
      <c r="D251" s="39">
        <v>270.41000000000003</v>
      </c>
      <c r="E251" s="39">
        <v>298.62</v>
      </c>
      <c r="F251" s="39">
        <v>311.39999999999998</v>
      </c>
      <c r="G251" s="39">
        <v>315.13</v>
      </c>
      <c r="H251" s="39">
        <v>488.19</v>
      </c>
      <c r="I251" s="39">
        <v>72.010000000000005</v>
      </c>
      <c r="K251" s="102"/>
      <c r="L251" s="102"/>
      <c r="M251" s="102"/>
      <c r="N251" s="102"/>
      <c r="O251" s="102"/>
      <c r="P251" s="102"/>
      <c r="Q251" s="102"/>
      <c r="R251" s="102"/>
      <c r="T251" s="47"/>
      <c r="U251" s="47"/>
      <c r="V251" s="47"/>
      <c r="W251" s="47"/>
      <c r="X251" s="47"/>
      <c r="Y251" s="47"/>
      <c r="Z251" s="47"/>
      <c r="AA251" s="47"/>
    </row>
    <row r="252" spans="1:27">
      <c r="A252" s="1">
        <v>44108</v>
      </c>
      <c r="B252" s="39">
        <v>344.8</v>
      </c>
      <c r="C252" s="39">
        <v>217.02</v>
      </c>
      <c r="D252" s="39">
        <v>273.02999999999997</v>
      </c>
      <c r="E252" s="39">
        <v>304.58999999999997</v>
      </c>
      <c r="F252" s="39">
        <v>311.68</v>
      </c>
      <c r="G252" s="39">
        <v>314.81</v>
      </c>
      <c r="H252" s="39">
        <v>479.92</v>
      </c>
      <c r="I252" s="39">
        <v>72.86</v>
      </c>
      <c r="K252" s="102"/>
      <c r="L252" s="102"/>
      <c r="M252" s="102"/>
      <c r="N252" s="102"/>
      <c r="O252" s="102"/>
      <c r="P252" s="102"/>
      <c r="Q252" s="102"/>
      <c r="R252" s="102"/>
      <c r="T252" s="47"/>
      <c r="U252" s="47"/>
      <c r="V252" s="47"/>
      <c r="W252" s="47"/>
      <c r="X252" s="47"/>
      <c r="Y252" s="47"/>
      <c r="Z252" s="47"/>
      <c r="AA252" s="47"/>
    </row>
    <row r="253" spans="1:27">
      <c r="A253" s="1">
        <v>44115</v>
      </c>
      <c r="B253" s="39">
        <v>347.43</v>
      </c>
      <c r="C253" s="39">
        <v>217.33</v>
      </c>
      <c r="D253" s="39">
        <v>274.35000000000002</v>
      </c>
      <c r="E253" s="39">
        <v>304.7</v>
      </c>
      <c r="F253" s="39">
        <v>312.47000000000003</v>
      </c>
      <c r="G253" s="39">
        <v>317.13</v>
      </c>
      <c r="H253" s="39">
        <v>485.39</v>
      </c>
      <c r="I253" s="39">
        <v>73.069999999999993</v>
      </c>
      <c r="K253" s="102"/>
      <c r="L253" s="102"/>
      <c r="M253" s="102"/>
      <c r="N253" s="102"/>
      <c r="O253" s="102"/>
      <c r="P253" s="102"/>
      <c r="Q253" s="102"/>
      <c r="R253" s="102"/>
      <c r="T253" s="47"/>
      <c r="U253" s="47"/>
      <c r="V253" s="47"/>
      <c r="W253" s="47"/>
      <c r="X253" s="47"/>
      <c r="Y253" s="47"/>
      <c r="Z253" s="47"/>
      <c r="AA253" s="47"/>
    </row>
    <row r="254" spans="1:27">
      <c r="A254" s="1">
        <v>44122</v>
      </c>
      <c r="B254" s="39">
        <v>345.49</v>
      </c>
      <c r="C254" s="39">
        <v>216.77</v>
      </c>
      <c r="D254" s="39">
        <v>272.24</v>
      </c>
      <c r="E254" s="39">
        <v>304.57</v>
      </c>
      <c r="F254" s="39">
        <v>312.33</v>
      </c>
      <c r="G254" s="39">
        <v>316.32</v>
      </c>
      <c r="H254" s="39">
        <v>479.2</v>
      </c>
      <c r="I254" s="39">
        <v>72.099999999999994</v>
      </c>
      <c r="K254" s="102"/>
      <c r="L254" s="102"/>
      <c r="M254" s="102"/>
      <c r="N254" s="102"/>
      <c r="O254" s="102"/>
      <c r="P254" s="102"/>
      <c r="Q254" s="102"/>
      <c r="R254" s="102"/>
    </row>
    <row r="255" spans="1:27">
      <c r="A255" s="1">
        <v>44129</v>
      </c>
      <c r="B255" s="39">
        <v>344.93</v>
      </c>
      <c r="C255" s="39">
        <v>217.41</v>
      </c>
      <c r="D255" s="39">
        <v>272.05</v>
      </c>
      <c r="E255" s="39">
        <v>304.24</v>
      </c>
      <c r="F255" s="39">
        <v>313.24</v>
      </c>
      <c r="G255" s="39">
        <v>315.35000000000002</v>
      </c>
      <c r="H255" s="39">
        <v>473.13</v>
      </c>
      <c r="I255" s="39">
        <v>71.06</v>
      </c>
      <c r="K255" s="102"/>
      <c r="L255" s="102"/>
      <c r="M255" s="102"/>
      <c r="N255" s="102"/>
      <c r="O255" s="102"/>
      <c r="P255" s="102"/>
      <c r="Q255" s="102"/>
      <c r="R255" s="102"/>
    </row>
    <row r="256" spans="1:27">
      <c r="A256" s="1">
        <v>44136</v>
      </c>
      <c r="B256" s="39">
        <v>347.48</v>
      </c>
      <c r="C256" s="39">
        <v>216.69</v>
      </c>
      <c r="D256" s="39">
        <v>272.52</v>
      </c>
      <c r="E256" s="39">
        <v>308.42</v>
      </c>
      <c r="F256" s="39">
        <v>311.27</v>
      </c>
      <c r="G256" s="39">
        <v>319.25</v>
      </c>
      <c r="H256" s="39">
        <v>513.12</v>
      </c>
      <c r="I256" s="39">
        <v>72.489999999999995</v>
      </c>
      <c r="K256" s="102"/>
      <c r="L256" s="102"/>
      <c r="M256" s="102"/>
      <c r="N256" s="102"/>
      <c r="O256" s="102"/>
      <c r="P256" s="102"/>
      <c r="Q256" s="102"/>
      <c r="R256" s="102"/>
    </row>
    <row r="257" spans="1:30">
      <c r="A257" s="1">
        <v>44143</v>
      </c>
      <c r="B257" s="39">
        <v>347.96</v>
      </c>
      <c r="C257" s="39">
        <v>215.47</v>
      </c>
      <c r="D257" s="39">
        <v>273.88</v>
      </c>
      <c r="E257" s="39">
        <v>308.8</v>
      </c>
      <c r="F257" s="39">
        <v>312.16000000000003</v>
      </c>
      <c r="G257" s="39">
        <v>322.23</v>
      </c>
      <c r="H257" s="39">
        <v>497.6</v>
      </c>
      <c r="I257" s="39">
        <v>72</v>
      </c>
    </row>
    <row r="258" spans="1:30">
      <c r="A258" s="1">
        <v>44150</v>
      </c>
      <c r="B258" s="39">
        <v>348.65</v>
      </c>
      <c r="C258" s="39">
        <v>214.89</v>
      </c>
      <c r="D258" s="39">
        <v>273.95</v>
      </c>
      <c r="E258" s="39">
        <v>309.39999999999998</v>
      </c>
      <c r="F258" s="39">
        <v>310.08</v>
      </c>
      <c r="G258" s="39">
        <v>320.95999999999998</v>
      </c>
      <c r="H258" s="39">
        <v>478.83</v>
      </c>
      <c r="I258" s="39">
        <v>72.55</v>
      </c>
    </row>
    <row r="259" spans="1:30">
      <c r="A259" s="1">
        <v>44157</v>
      </c>
      <c r="B259" s="39">
        <v>348.15</v>
      </c>
      <c r="C259" s="39">
        <v>216.64</v>
      </c>
      <c r="D259" s="39">
        <v>271.62</v>
      </c>
      <c r="E259" s="39">
        <v>309.62</v>
      </c>
      <c r="F259" s="39">
        <v>314.64</v>
      </c>
      <c r="G259" s="39">
        <v>317.93</v>
      </c>
      <c r="H259" s="39">
        <v>479.42</v>
      </c>
      <c r="I259" s="39">
        <v>74.239999999999995</v>
      </c>
      <c r="V259" s="39"/>
      <c r="W259" s="39"/>
      <c r="X259" s="39"/>
      <c r="Y259" s="39"/>
      <c r="Z259" s="39"/>
      <c r="AA259" s="39"/>
      <c r="AB259" s="39"/>
      <c r="AC259" s="39"/>
      <c r="AD259" s="39"/>
    </row>
    <row r="260" spans="1:30">
      <c r="A260" s="1">
        <v>44164</v>
      </c>
      <c r="B260" s="39">
        <v>347.06</v>
      </c>
      <c r="C260" s="39">
        <v>216.46</v>
      </c>
      <c r="D260" s="39">
        <v>271.62</v>
      </c>
      <c r="E260" s="39">
        <v>309.01</v>
      </c>
      <c r="F260" s="39">
        <v>315.13</v>
      </c>
      <c r="G260" s="39">
        <v>318.63</v>
      </c>
      <c r="H260" s="39">
        <v>480.49</v>
      </c>
      <c r="I260" s="39">
        <v>74.36</v>
      </c>
      <c r="V260" s="39"/>
      <c r="W260" s="39"/>
      <c r="X260" s="39"/>
      <c r="Y260" s="39"/>
      <c r="Z260" s="39"/>
      <c r="AA260" s="39"/>
      <c r="AB260" s="39"/>
      <c r="AC260" s="39"/>
      <c r="AD260" s="39"/>
    </row>
    <row r="261" spans="1:30">
      <c r="A261" s="1">
        <v>44171</v>
      </c>
      <c r="B261" s="39">
        <v>340.31</v>
      </c>
      <c r="C261" s="39">
        <v>217.92</v>
      </c>
      <c r="D261" s="39">
        <v>274.83999999999997</v>
      </c>
      <c r="E261" s="39">
        <v>308.64999999999998</v>
      </c>
      <c r="F261" s="39">
        <v>314.05</v>
      </c>
      <c r="G261" s="39">
        <v>319.77999999999997</v>
      </c>
      <c r="H261" s="39">
        <v>491.08</v>
      </c>
      <c r="I261" s="39">
        <v>74.319999999999993</v>
      </c>
    </row>
    <row r="262" spans="1:30">
      <c r="A262" s="1">
        <v>44178</v>
      </c>
      <c r="B262" s="39">
        <v>339.3</v>
      </c>
      <c r="C262" s="39">
        <v>218.43</v>
      </c>
      <c r="D262" s="39">
        <v>276.14999999999998</v>
      </c>
      <c r="E262" s="39">
        <v>309.48</v>
      </c>
      <c r="F262" s="39">
        <v>315.27</v>
      </c>
      <c r="G262" s="39">
        <v>320.31</v>
      </c>
      <c r="H262" s="39">
        <v>478.18</v>
      </c>
      <c r="I262" s="39">
        <v>76.94</v>
      </c>
    </row>
    <row r="263" spans="1:30">
      <c r="A263" s="1">
        <v>44185</v>
      </c>
      <c r="B263" s="39">
        <v>337.94</v>
      </c>
      <c r="C263" s="39">
        <v>221.64</v>
      </c>
      <c r="D263" s="39">
        <v>272.51</v>
      </c>
      <c r="E263" s="39">
        <v>309.63</v>
      </c>
      <c r="F263" s="39">
        <v>314.77</v>
      </c>
      <c r="G263" s="39">
        <v>318.91000000000003</v>
      </c>
      <c r="H263" s="39">
        <v>456.48</v>
      </c>
      <c r="I263" s="39">
        <v>75.790000000000006</v>
      </c>
    </row>
    <row r="264" spans="1:30">
      <c r="A264" s="103">
        <v>44192</v>
      </c>
      <c r="B264" s="104">
        <v>335.87</v>
      </c>
      <c r="C264" s="104">
        <v>218.76</v>
      </c>
      <c r="D264" s="104">
        <v>271.36</v>
      </c>
      <c r="E264" s="104">
        <v>321.77999999999997</v>
      </c>
      <c r="F264" s="104">
        <v>314.74</v>
      </c>
      <c r="G264" s="104">
        <v>318.97000000000003</v>
      </c>
      <c r="H264" s="104">
        <v>452.63</v>
      </c>
      <c r="I264" s="104">
        <v>78.040000000000006</v>
      </c>
    </row>
    <row r="265" spans="1:30">
      <c r="A265" s="1">
        <v>44199</v>
      </c>
      <c r="B265" s="39">
        <v>335.21</v>
      </c>
      <c r="C265" s="39">
        <v>218.97</v>
      </c>
      <c r="D265" s="39">
        <v>271.38</v>
      </c>
      <c r="E265" s="39">
        <v>308.91000000000003</v>
      </c>
      <c r="F265" s="39">
        <v>311.20999999999998</v>
      </c>
      <c r="G265" s="39">
        <v>317.04000000000002</v>
      </c>
      <c r="H265" s="39">
        <v>456.6</v>
      </c>
      <c r="I265" s="39">
        <v>78.27</v>
      </c>
    </row>
    <row r="266" spans="1:30">
      <c r="A266" s="1">
        <v>44206</v>
      </c>
      <c r="B266" s="39">
        <v>336.27</v>
      </c>
      <c r="C266" s="39">
        <v>222.86</v>
      </c>
      <c r="D266" s="39">
        <v>276.52</v>
      </c>
      <c r="E266" s="39">
        <v>307.49</v>
      </c>
      <c r="F266" s="39">
        <v>309.39999999999998</v>
      </c>
      <c r="G266" s="39">
        <v>315.43</v>
      </c>
      <c r="H266" s="39">
        <v>442.95</v>
      </c>
      <c r="I266" s="39">
        <v>77.34</v>
      </c>
    </row>
    <row r="267" spans="1:30">
      <c r="A267" s="1">
        <v>44213</v>
      </c>
      <c r="B267" s="39">
        <v>342.21</v>
      </c>
      <c r="C267" s="39">
        <v>225.66</v>
      </c>
      <c r="D267" s="39">
        <v>275.77999999999997</v>
      </c>
      <c r="E267" s="39">
        <v>306.64</v>
      </c>
      <c r="F267" s="39">
        <v>311.14</v>
      </c>
      <c r="G267" s="39">
        <v>316.2</v>
      </c>
      <c r="H267" s="39">
        <v>444.91</v>
      </c>
      <c r="I267" s="39">
        <v>79.83</v>
      </c>
    </row>
    <row r="268" spans="1:30">
      <c r="A268" s="1">
        <v>44220</v>
      </c>
      <c r="B268" s="39">
        <v>345.33</v>
      </c>
      <c r="C268" s="39">
        <v>228.1</v>
      </c>
      <c r="D268" s="39">
        <v>279.24</v>
      </c>
      <c r="E268" s="39">
        <v>306.89999999999998</v>
      </c>
      <c r="F268" s="39">
        <v>309.63</v>
      </c>
      <c r="G268" s="39">
        <v>314.97000000000003</v>
      </c>
      <c r="H268" s="39">
        <v>472.16</v>
      </c>
      <c r="I268" s="39">
        <v>80.44</v>
      </c>
    </row>
    <row r="269" spans="1:30">
      <c r="A269" s="1">
        <v>44227</v>
      </c>
      <c r="B269" s="39">
        <v>348.51</v>
      </c>
      <c r="C269" s="39">
        <v>232.82</v>
      </c>
      <c r="D269" s="39">
        <v>283.19</v>
      </c>
      <c r="E269" s="39">
        <v>306.64999999999998</v>
      </c>
      <c r="F269" s="39">
        <v>310.24</v>
      </c>
      <c r="G269" s="39">
        <v>316.13</v>
      </c>
      <c r="H269" s="39">
        <v>452.3</v>
      </c>
      <c r="I269" s="39">
        <v>86</v>
      </c>
    </row>
    <row r="270" spans="1:30">
      <c r="A270" s="1">
        <v>44234</v>
      </c>
      <c r="B270" s="39">
        <v>354.49</v>
      </c>
      <c r="C270" s="39">
        <v>234.35</v>
      </c>
      <c r="D270" s="39">
        <v>286.14999999999998</v>
      </c>
      <c r="E270" s="39">
        <v>307.54000000000002</v>
      </c>
      <c r="F270" s="39">
        <v>310.41000000000003</v>
      </c>
      <c r="G270" s="39">
        <v>317.12</v>
      </c>
      <c r="H270" s="39">
        <v>454.99</v>
      </c>
      <c r="I270" s="39">
        <v>85.69</v>
      </c>
    </row>
    <row r="271" spans="1:30">
      <c r="A271" s="1">
        <v>44241</v>
      </c>
      <c r="B271" s="39">
        <v>354.57</v>
      </c>
      <c r="C271" s="39">
        <v>235.61</v>
      </c>
      <c r="D271" s="39">
        <v>287.23</v>
      </c>
      <c r="E271" s="39">
        <v>305.66000000000003</v>
      </c>
      <c r="F271" s="39">
        <v>311.37</v>
      </c>
      <c r="G271" s="39">
        <v>317.29000000000002</v>
      </c>
      <c r="H271" s="39">
        <v>449.58</v>
      </c>
      <c r="I271" s="39">
        <v>87.84</v>
      </c>
    </row>
    <row r="272" spans="1:30">
      <c r="A272" s="1">
        <v>44248</v>
      </c>
      <c r="B272" s="39">
        <v>358.37</v>
      </c>
      <c r="C272" s="39">
        <v>234.77</v>
      </c>
      <c r="D272" s="39">
        <v>291.32</v>
      </c>
      <c r="E272" s="39">
        <v>305.97000000000003</v>
      </c>
      <c r="F272" s="39">
        <v>314.32</v>
      </c>
      <c r="G272" s="39">
        <v>318.55</v>
      </c>
      <c r="H272" s="39">
        <v>464.52</v>
      </c>
      <c r="I272" s="39">
        <v>88.04</v>
      </c>
      <c r="J272" s="39">
        <f>AVERAGE(I270:I272)*10</f>
        <v>871.9</v>
      </c>
    </row>
    <row r="273" spans="1:11">
      <c r="A273" s="1">
        <v>44255</v>
      </c>
      <c r="B273" s="39">
        <v>363.09</v>
      </c>
      <c r="C273" s="39">
        <v>235.08</v>
      </c>
      <c r="D273" s="39">
        <v>294.16000000000003</v>
      </c>
      <c r="E273" s="39">
        <v>305.54000000000002</v>
      </c>
      <c r="F273" s="39">
        <v>313.12</v>
      </c>
      <c r="G273" s="39">
        <v>317.27999999999997</v>
      </c>
      <c r="H273" s="39">
        <v>451.66</v>
      </c>
      <c r="I273" s="39">
        <v>88.3</v>
      </c>
    </row>
    <row r="274" spans="1:11">
      <c r="A274" s="1">
        <v>44262</v>
      </c>
      <c r="B274" s="39">
        <v>380.13</v>
      </c>
      <c r="C274" s="39">
        <v>238.13</v>
      </c>
      <c r="D274" s="39">
        <v>302.29000000000002</v>
      </c>
      <c r="E274" s="39">
        <v>306.83999999999997</v>
      </c>
      <c r="F274" s="39">
        <v>312.25</v>
      </c>
      <c r="G274" s="39">
        <v>313.94</v>
      </c>
      <c r="H274" s="39">
        <v>449.83</v>
      </c>
      <c r="I274" s="39">
        <v>88.79</v>
      </c>
    </row>
    <row r="275" spans="1:11">
      <c r="A275" s="1">
        <v>44269</v>
      </c>
      <c r="B275" s="39">
        <v>388.78</v>
      </c>
      <c r="C275" s="39">
        <v>243.18</v>
      </c>
      <c r="D275" s="39">
        <v>312</v>
      </c>
      <c r="E275" s="39">
        <v>306.54000000000002</v>
      </c>
      <c r="F275" s="39">
        <v>314.19</v>
      </c>
      <c r="G275" s="39">
        <v>314.7</v>
      </c>
      <c r="H275" s="39">
        <v>453.91</v>
      </c>
      <c r="I275" s="39">
        <v>93.3</v>
      </c>
    </row>
    <row r="276" spans="1:11">
      <c r="A276" s="1">
        <v>44276</v>
      </c>
      <c r="B276" s="39">
        <v>392.45</v>
      </c>
      <c r="C276" s="39">
        <v>245.15</v>
      </c>
      <c r="D276" s="39">
        <v>317.29000000000002</v>
      </c>
      <c r="E276" s="39">
        <v>306.97000000000003</v>
      </c>
      <c r="F276" s="39">
        <v>314.2</v>
      </c>
      <c r="G276" s="39">
        <v>316.35000000000002</v>
      </c>
      <c r="H276" s="39">
        <v>463.81</v>
      </c>
      <c r="I276" s="39">
        <v>93.77</v>
      </c>
      <c r="J276" s="39">
        <f>AVERAGE(I273:I276)*10</f>
        <v>910.39999999999986</v>
      </c>
      <c r="K276" t="s">
        <v>53</v>
      </c>
    </row>
    <row r="277" spans="1:11">
      <c r="A277" s="1">
        <v>44283</v>
      </c>
      <c r="B277" s="39">
        <v>389.07</v>
      </c>
      <c r="C277" s="39">
        <v>245.26</v>
      </c>
      <c r="D277" s="39">
        <v>316.83999999999997</v>
      </c>
      <c r="E277" s="39">
        <v>306.64999999999998</v>
      </c>
      <c r="F277" s="39">
        <v>316.3</v>
      </c>
      <c r="G277" s="39">
        <v>315.36</v>
      </c>
      <c r="H277" s="39">
        <v>455.82</v>
      </c>
      <c r="I277" s="39">
        <v>93.33</v>
      </c>
    </row>
    <row r="278" spans="1:11">
      <c r="A278" s="1">
        <v>44290</v>
      </c>
      <c r="B278" s="39">
        <v>400.35</v>
      </c>
      <c r="C278" s="39">
        <v>245.6</v>
      </c>
      <c r="D278" s="39">
        <v>318.91000000000003</v>
      </c>
      <c r="E278" s="39">
        <v>306.73</v>
      </c>
      <c r="F278" s="39">
        <v>317.8</v>
      </c>
      <c r="G278" s="39">
        <v>315.81</v>
      </c>
      <c r="H278" s="39">
        <v>451.92</v>
      </c>
      <c r="I278" s="39">
        <v>98.01</v>
      </c>
    </row>
    <row r="279" spans="1:11">
      <c r="A279" s="1">
        <v>44297</v>
      </c>
      <c r="B279" s="39">
        <v>401.02</v>
      </c>
      <c r="C279" s="39">
        <v>247.26</v>
      </c>
      <c r="D279" s="39">
        <v>315.87</v>
      </c>
      <c r="E279" s="39">
        <v>307.49</v>
      </c>
      <c r="F279" s="39">
        <v>316.45</v>
      </c>
      <c r="G279" s="39">
        <v>316.70999999999998</v>
      </c>
      <c r="H279" s="39">
        <v>454.17</v>
      </c>
      <c r="I279" s="39">
        <v>96.8</v>
      </c>
    </row>
    <row r="280" spans="1:11">
      <c r="A280" s="1">
        <v>44304</v>
      </c>
      <c r="B280" s="39">
        <v>398.79</v>
      </c>
      <c r="C280" s="39">
        <v>249.28</v>
      </c>
      <c r="D280" s="39">
        <v>316.33999999999997</v>
      </c>
      <c r="E280" s="39">
        <v>309.17</v>
      </c>
      <c r="F280" s="39">
        <v>316.74</v>
      </c>
      <c r="G280" s="39">
        <v>312.01</v>
      </c>
      <c r="H280" s="39">
        <v>449.41</v>
      </c>
      <c r="I280" s="39">
        <v>96.4</v>
      </c>
    </row>
    <row r="281" spans="1:11">
      <c r="A281" s="1">
        <v>44311</v>
      </c>
      <c r="B281" s="39">
        <v>398.81</v>
      </c>
      <c r="C281" s="39">
        <v>249.8</v>
      </c>
      <c r="D281" s="39">
        <v>316.52999999999997</v>
      </c>
      <c r="E281" s="39">
        <v>309.60000000000002</v>
      </c>
      <c r="F281" s="39">
        <v>319.3</v>
      </c>
      <c r="G281" s="39">
        <v>318.38</v>
      </c>
      <c r="H281" s="39">
        <v>458.73</v>
      </c>
      <c r="I281" s="39">
        <v>97.23</v>
      </c>
      <c r="J281" s="39">
        <f>AVERAGE(I277:I281)*10</f>
        <v>963.54</v>
      </c>
      <c r="K281" t="s">
        <v>56</v>
      </c>
    </row>
    <row r="282" spans="1:11">
      <c r="A282" s="1">
        <v>44318</v>
      </c>
      <c r="B282" s="39">
        <v>403.84</v>
      </c>
      <c r="C282" s="39">
        <v>253.08</v>
      </c>
      <c r="D282" s="39">
        <v>313.98</v>
      </c>
      <c r="E282" s="39">
        <v>311.88</v>
      </c>
      <c r="F282" s="39">
        <v>320.8</v>
      </c>
      <c r="G282" s="39">
        <v>318.08999999999997</v>
      </c>
      <c r="H282" s="39">
        <v>460.28</v>
      </c>
      <c r="I282" s="39">
        <v>99.4</v>
      </c>
      <c r="J282" s="47">
        <v>1.1606000000000001</v>
      </c>
      <c r="K282" t="s">
        <v>57</v>
      </c>
    </row>
    <row r="283" spans="1:11">
      <c r="A283" s="1">
        <v>44325</v>
      </c>
      <c r="B283" s="39">
        <v>402.59</v>
      </c>
      <c r="C283" s="39">
        <v>254.67</v>
      </c>
      <c r="D283" s="39">
        <v>320.29000000000002</v>
      </c>
      <c r="E283" s="39">
        <v>311.86</v>
      </c>
      <c r="F283" s="39">
        <v>322.18</v>
      </c>
      <c r="G283" s="39">
        <v>323.20999999999998</v>
      </c>
      <c r="H283" s="39">
        <v>458.08</v>
      </c>
      <c r="I283" s="39">
        <v>99.89</v>
      </c>
    </row>
    <row r="284" spans="1:11">
      <c r="A284" s="1">
        <v>44332</v>
      </c>
      <c r="B284" s="39">
        <v>407.22</v>
      </c>
      <c r="C284" s="39">
        <v>255.86</v>
      </c>
      <c r="D284" s="39">
        <v>321.13</v>
      </c>
      <c r="E284" s="39">
        <v>312.38</v>
      </c>
      <c r="F284" s="39">
        <v>322.47000000000003</v>
      </c>
      <c r="G284" s="39">
        <v>322.92</v>
      </c>
      <c r="H284" s="39">
        <v>449.08</v>
      </c>
      <c r="I284" s="39">
        <v>99.42</v>
      </c>
    </row>
    <row r="285" spans="1:11">
      <c r="A285" s="1">
        <v>44339</v>
      </c>
      <c r="B285" s="39">
        <v>409.89</v>
      </c>
      <c r="C285" s="39">
        <v>256.87</v>
      </c>
      <c r="D285" s="39">
        <v>320.57</v>
      </c>
      <c r="E285" s="39">
        <v>312.77</v>
      </c>
      <c r="F285" s="39">
        <v>326.02999999999997</v>
      </c>
      <c r="G285" s="39">
        <v>327.82</v>
      </c>
      <c r="H285" s="39">
        <v>455.48</v>
      </c>
      <c r="I285" s="39">
        <v>100.16</v>
      </c>
      <c r="J285" s="39">
        <f>AVERAGE(I282:I285)*10</f>
        <v>997.17499999999995</v>
      </c>
      <c r="K285" t="s">
        <v>55</v>
      </c>
    </row>
    <row r="286" spans="1:11">
      <c r="A286" s="1">
        <v>44346</v>
      </c>
      <c r="B286" s="39">
        <v>411.74</v>
      </c>
      <c r="C286" s="39">
        <v>258.06</v>
      </c>
      <c r="D286" s="39">
        <v>320.29000000000002</v>
      </c>
      <c r="E286" s="39">
        <v>312.19</v>
      </c>
      <c r="F286" s="39">
        <v>326.13</v>
      </c>
      <c r="G286" s="39">
        <v>329.18</v>
      </c>
      <c r="H286" s="39">
        <v>448.57</v>
      </c>
      <c r="I286" s="39">
        <v>100.58</v>
      </c>
      <c r="J286" s="47">
        <v>1.1568000000000001</v>
      </c>
      <c r="K286" t="s">
        <v>57</v>
      </c>
    </row>
    <row r="287" spans="1:11">
      <c r="A287" s="1">
        <v>44353</v>
      </c>
      <c r="B287" s="39">
        <v>413.07</v>
      </c>
      <c r="C287" s="39">
        <v>259.55</v>
      </c>
      <c r="D287" s="39">
        <v>322.49</v>
      </c>
      <c r="E287" s="39">
        <v>314.11</v>
      </c>
      <c r="F287" s="39">
        <v>326.14999999999998</v>
      </c>
      <c r="G287" s="39">
        <v>328.82</v>
      </c>
      <c r="H287" s="39">
        <v>447.74</v>
      </c>
      <c r="I287" s="39">
        <v>100.9</v>
      </c>
    </row>
    <row r="288" spans="1:11">
      <c r="A288" s="1">
        <v>44360</v>
      </c>
      <c r="B288" s="39">
        <v>409.76</v>
      </c>
      <c r="C288" s="39">
        <v>258.89</v>
      </c>
      <c r="D288" s="39">
        <v>317.27999999999997</v>
      </c>
      <c r="E288" s="39">
        <v>314.33999999999997</v>
      </c>
      <c r="F288" s="39">
        <v>328.96</v>
      </c>
      <c r="G288" s="39">
        <v>330.38</v>
      </c>
      <c r="H288" s="39">
        <v>449.13</v>
      </c>
      <c r="I288" s="39">
        <v>100.9</v>
      </c>
    </row>
    <row r="289" spans="1:11">
      <c r="A289" s="1">
        <v>44367</v>
      </c>
      <c r="B289" s="39">
        <v>409.81</v>
      </c>
      <c r="C289" s="39">
        <v>257.79000000000002</v>
      </c>
      <c r="D289" s="39">
        <v>321.33</v>
      </c>
      <c r="E289" s="39">
        <v>314.55</v>
      </c>
      <c r="F289" s="39">
        <v>328.64</v>
      </c>
      <c r="G289" s="39">
        <v>326.64999999999998</v>
      </c>
      <c r="H289" s="39">
        <v>444.46</v>
      </c>
      <c r="I289" s="39">
        <v>100.43</v>
      </c>
      <c r="J289" s="39">
        <f>AVERAGE(I286:I289)*10</f>
        <v>1007.025</v>
      </c>
      <c r="K289" t="s">
        <v>54</v>
      </c>
    </row>
    <row r="290" spans="1:11">
      <c r="A290" s="1">
        <v>44374</v>
      </c>
      <c r="B290" s="39">
        <v>406.16</v>
      </c>
      <c r="C290" s="39">
        <v>256.08</v>
      </c>
      <c r="D290" s="39">
        <v>320.66000000000003</v>
      </c>
      <c r="E290" s="39">
        <v>314.94</v>
      </c>
      <c r="F290" s="39">
        <v>328.55</v>
      </c>
      <c r="G290" s="39">
        <v>326.11</v>
      </c>
      <c r="H290" s="39">
        <v>460.64</v>
      </c>
      <c r="I290" s="39">
        <v>99.14</v>
      </c>
      <c r="J290">
        <v>1.1625000000000001</v>
      </c>
      <c r="K290" t="s">
        <v>57</v>
      </c>
    </row>
    <row r="291" spans="1:11">
      <c r="A291" s="1">
        <v>44381</v>
      </c>
      <c r="B291" s="39">
        <v>400.45</v>
      </c>
      <c r="C291" s="39">
        <v>254.87</v>
      </c>
      <c r="D291" s="39">
        <v>320.76</v>
      </c>
      <c r="E291" s="39">
        <v>318</v>
      </c>
      <c r="F291" s="39">
        <v>327.5</v>
      </c>
      <c r="G291" s="39">
        <v>326.62</v>
      </c>
      <c r="H291" s="39">
        <v>443.91</v>
      </c>
      <c r="I291" s="39">
        <v>99.77</v>
      </c>
    </row>
    <row r="292" spans="1:11">
      <c r="A292" s="1">
        <v>44388</v>
      </c>
      <c r="B292" s="39">
        <v>397.49</v>
      </c>
      <c r="C292" s="39">
        <v>252.39</v>
      </c>
      <c r="D292" s="39">
        <v>319.01</v>
      </c>
      <c r="E292" s="39">
        <v>319.02</v>
      </c>
      <c r="F292" s="39">
        <v>331.1</v>
      </c>
      <c r="G292" s="39">
        <v>334.07</v>
      </c>
      <c r="H292" s="39">
        <v>454.44</v>
      </c>
      <c r="I292" s="39">
        <v>97.55</v>
      </c>
      <c r="K292" t="s">
        <v>58</v>
      </c>
    </row>
    <row r="293" spans="1:11">
      <c r="A293" s="1">
        <v>44395</v>
      </c>
      <c r="B293" s="39">
        <v>396.85</v>
      </c>
      <c r="C293" s="39">
        <v>250.92</v>
      </c>
      <c r="D293" s="39">
        <v>316.52</v>
      </c>
      <c r="E293" s="39">
        <v>318.77</v>
      </c>
      <c r="F293" s="39">
        <v>330.46</v>
      </c>
      <c r="G293" s="39">
        <v>328.16</v>
      </c>
      <c r="H293" s="39">
        <v>448.69</v>
      </c>
      <c r="I293" s="39">
        <v>96</v>
      </c>
      <c r="J293" s="39">
        <f>AVERAGE(I290:I293)*10</f>
        <v>981.15</v>
      </c>
      <c r="K293" t="s">
        <v>60</v>
      </c>
    </row>
    <row r="294" spans="1:11">
      <c r="A294" s="1">
        <v>44402</v>
      </c>
      <c r="B294" s="39">
        <v>393.33</v>
      </c>
      <c r="C294" s="39">
        <v>247.21</v>
      </c>
      <c r="D294" s="39">
        <v>312.77999999999997</v>
      </c>
      <c r="E294" s="39">
        <v>318.45999999999998</v>
      </c>
      <c r="F294" s="39">
        <v>329.72</v>
      </c>
      <c r="G294" s="39">
        <v>328.24</v>
      </c>
      <c r="H294" s="39">
        <v>456.06</v>
      </c>
      <c r="I294" s="39">
        <v>96.56</v>
      </c>
      <c r="J294" s="47">
        <v>1.16641460905846</v>
      </c>
      <c r="K294" t="s">
        <v>57</v>
      </c>
    </row>
    <row r="295" spans="1:11">
      <c r="A295" s="1">
        <v>44409</v>
      </c>
      <c r="B295" s="39">
        <v>393.18</v>
      </c>
      <c r="C295" s="39">
        <v>248.17</v>
      </c>
      <c r="D295" s="39">
        <v>316.48</v>
      </c>
      <c r="E295" s="39">
        <v>330.03</v>
      </c>
      <c r="F295" s="39">
        <v>329.77</v>
      </c>
      <c r="G295" s="39">
        <v>327.18</v>
      </c>
      <c r="H295" s="39">
        <v>453.15</v>
      </c>
      <c r="I295" s="39">
        <v>95.18</v>
      </c>
    </row>
    <row r="296" spans="1:11">
      <c r="A296" s="1">
        <v>44416</v>
      </c>
      <c r="B296" s="39">
        <v>393.08</v>
      </c>
      <c r="C296" s="39">
        <v>248.53</v>
      </c>
      <c r="D296" s="39">
        <v>314.79000000000002</v>
      </c>
      <c r="E296" s="39">
        <v>329.99</v>
      </c>
      <c r="F296" s="39">
        <v>329.54</v>
      </c>
      <c r="G296" s="39">
        <v>330.94</v>
      </c>
      <c r="H296" s="39">
        <v>443.63</v>
      </c>
      <c r="I296" s="39">
        <v>94.48</v>
      </c>
    </row>
    <row r="297" spans="1:11">
      <c r="A297" s="1">
        <v>44423</v>
      </c>
      <c r="B297" s="39">
        <v>395.74</v>
      </c>
      <c r="C297" s="39">
        <v>249.32</v>
      </c>
      <c r="D297" s="39">
        <v>316.88</v>
      </c>
      <c r="E297" s="39">
        <v>330.4</v>
      </c>
      <c r="F297" s="39">
        <v>330.13</v>
      </c>
      <c r="G297" s="39">
        <v>331.9</v>
      </c>
      <c r="H297" s="39">
        <v>451.56</v>
      </c>
      <c r="I297" s="39">
        <v>93.54</v>
      </c>
      <c r="J297" s="102"/>
    </row>
    <row r="298" spans="1:11">
      <c r="A298" s="1">
        <v>44430</v>
      </c>
      <c r="B298" s="39">
        <v>394.16</v>
      </c>
      <c r="C298" s="39">
        <v>252.13</v>
      </c>
      <c r="D298" s="39">
        <v>314.25</v>
      </c>
      <c r="E298" s="39">
        <v>331.07</v>
      </c>
      <c r="F298" s="39">
        <v>331.19</v>
      </c>
      <c r="G298" s="39">
        <v>333.83</v>
      </c>
      <c r="H298" s="39">
        <v>455.09</v>
      </c>
      <c r="I298" s="39">
        <v>94.87</v>
      </c>
    </row>
    <row r="299" spans="1:11">
      <c r="A299" s="1">
        <v>44437</v>
      </c>
      <c r="B299" s="39">
        <v>401.12</v>
      </c>
      <c r="C299" s="39">
        <v>251.81</v>
      </c>
      <c r="D299" s="39">
        <v>314.66000000000003</v>
      </c>
      <c r="E299" s="39">
        <v>329.93</v>
      </c>
      <c r="F299" s="39">
        <v>329.37</v>
      </c>
      <c r="G299" s="39">
        <v>331.36</v>
      </c>
      <c r="H299" s="39">
        <v>461.82</v>
      </c>
      <c r="I299" s="39">
        <v>95.93</v>
      </c>
    </row>
    <row r="300" spans="1:11">
      <c r="A300" s="1">
        <v>44444</v>
      </c>
      <c r="B300" s="39">
        <v>400.53</v>
      </c>
      <c r="C300" s="39">
        <v>257.43</v>
      </c>
      <c r="D300" s="39">
        <v>318.35000000000002</v>
      </c>
      <c r="E300" s="39">
        <v>331.91</v>
      </c>
      <c r="F300" s="39">
        <v>331.79</v>
      </c>
      <c r="G300" s="39">
        <v>334.41</v>
      </c>
      <c r="H300" s="39">
        <v>462.29</v>
      </c>
      <c r="I300" s="39">
        <v>96.24</v>
      </c>
      <c r="K300" t="s">
        <v>59</v>
      </c>
    </row>
    <row r="301" spans="1:11">
      <c r="A301" s="1">
        <v>44451</v>
      </c>
      <c r="B301" s="39">
        <v>404.81</v>
      </c>
      <c r="C301" s="39">
        <v>260.39999999999998</v>
      </c>
      <c r="D301" s="39">
        <v>324.77999999999997</v>
      </c>
      <c r="E301" s="39">
        <v>327.57</v>
      </c>
      <c r="F301" s="39">
        <v>332.31</v>
      </c>
      <c r="G301" s="39">
        <v>335.6</v>
      </c>
      <c r="H301" s="39">
        <v>451.75</v>
      </c>
      <c r="I301" s="39">
        <v>96.76</v>
      </c>
      <c r="J301" s="39">
        <f>AVERAGE(I299:I302)*10</f>
        <v>964.92500000000007</v>
      </c>
      <c r="K301" t="s">
        <v>61</v>
      </c>
    </row>
    <row r="302" spans="1:11">
      <c r="A302" s="1">
        <v>44458</v>
      </c>
      <c r="B302" s="39">
        <v>414.7</v>
      </c>
      <c r="C302" s="39">
        <v>263.31</v>
      </c>
      <c r="D302" s="39">
        <v>326.25</v>
      </c>
      <c r="E302" s="39">
        <v>332.53</v>
      </c>
      <c r="F302" s="39">
        <v>337.01</v>
      </c>
      <c r="G302" s="39">
        <v>334.73</v>
      </c>
      <c r="H302" s="39">
        <v>470.47</v>
      </c>
      <c r="I302" s="39">
        <v>97.04</v>
      </c>
      <c r="J302" s="102">
        <v>1.1680575000000002</v>
      </c>
      <c r="K302" t="s">
        <v>57</v>
      </c>
    </row>
    <row r="303" spans="1:11">
      <c r="A303" s="1">
        <v>44465</v>
      </c>
      <c r="B303" s="39">
        <v>410.96</v>
      </c>
      <c r="C303" s="39">
        <v>265.66000000000003</v>
      </c>
      <c r="D303" s="39">
        <v>328.91</v>
      </c>
      <c r="E303" s="39">
        <v>331.88</v>
      </c>
      <c r="F303" s="39">
        <v>337.09</v>
      </c>
      <c r="G303" s="39">
        <v>335.11</v>
      </c>
      <c r="H303" s="39">
        <v>468.29</v>
      </c>
      <c r="I303" s="39">
        <v>99.08</v>
      </c>
    </row>
    <row r="304" spans="1:11">
      <c r="A304" s="1">
        <v>44472</v>
      </c>
      <c r="B304" s="39">
        <v>427.82</v>
      </c>
      <c r="C304" s="39">
        <v>269.08999999999997</v>
      </c>
      <c r="D304" s="39">
        <v>332.98</v>
      </c>
      <c r="E304" s="39">
        <v>333.89</v>
      </c>
      <c r="F304" s="39">
        <v>335.41</v>
      </c>
      <c r="G304" s="39">
        <v>336.84</v>
      </c>
      <c r="H304" s="39">
        <v>459.25</v>
      </c>
      <c r="I304" s="39">
        <v>98.12</v>
      </c>
    </row>
    <row r="305" spans="1:12">
      <c r="A305" s="1">
        <v>44479</v>
      </c>
      <c r="B305" s="39">
        <v>432.42</v>
      </c>
      <c r="C305" s="39">
        <v>273.51</v>
      </c>
      <c r="D305" s="39">
        <v>337.29</v>
      </c>
      <c r="E305" s="39">
        <v>334.9</v>
      </c>
      <c r="F305" s="39">
        <v>341.57</v>
      </c>
      <c r="G305" s="39">
        <v>341.23</v>
      </c>
      <c r="H305" s="39">
        <v>466.9</v>
      </c>
      <c r="I305" s="39">
        <v>98.79</v>
      </c>
    </row>
    <row r="306" spans="1:12">
      <c r="A306" s="1">
        <v>44486</v>
      </c>
      <c r="B306" s="39">
        <v>453.57</v>
      </c>
      <c r="C306" s="39">
        <v>281.37</v>
      </c>
      <c r="D306" s="39">
        <v>342.45</v>
      </c>
      <c r="E306" s="39">
        <v>335.15</v>
      </c>
      <c r="F306" s="39">
        <v>346.62</v>
      </c>
      <c r="G306" s="39">
        <v>343.37</v>
      </c>
      <c r="H306" s="39">
        <v>480.06</v>
      </c>
      <c r="I306" s="39">
        <v>100.36</v>
      </c>
      <c r="J306" s="39">
        <f>AVERAGE(I303:I306)*10</f>
        <v>990.875</v>
      </c>
      <c r="K306" t="s">
        <v>62</v>
      </c>
    </row>
    <row r="307" spans="1:12">
      <c r="A307" s="1">
        <v>44493</v>
      </c>
      <c r="B307" s="39">
        <v>476.22</v>
      </c>
      <c r="C307" s="39">
        <v>289.43</v>
      </c>
      <c r="D307" s="39">
        <v>352.68</v>
      </c>
      <c r="E307" s="39">
        <v>335.18</v>
      </c>
      <c r="F307" s="39">
        <v>348.84</v>
      </c>
      <c r="G307" s="39">
        <v>346.09</v>
      </c>
      <c r="H307" s="39">
        <v>463.63</v>
      </c>
      <c r="I307" s="39">
        <v>100.13</v>
      </c>
      <c r="J307" s="102">
        <v>1.1761725000000001</v>
      </c>
      <c r="K307" t="s">
        <v>57</v>
      </c>
    </row>
    <row r="308" spans="1:12">
      <c r="A308" s="1">
        <v>44500</v>
      </c>
      <c r="B308" s="39">
        <v>491.48</v>
      </c>
      <c r="C308" s="39">
        <v>292.91000000000003</v>
      </c>
      <c r="D308" s="39">
        <v>362.79</v>
      </c>
      <c r="E308" s="39">
        <v>337.21</v>
      </c>
      <c r="F308" s="39">
        <v>352.08</v>
      </c>
      <c r="G308" s="39">
        <v>347.86</v>
      </c>
      <c r="H308" s="39">
        <v>471.57</v>
      </c>
      <c r="I308" s="39">
        <v>102.62</v>
      </c>
    </row>
    <row r="309" spans="1:12">
      <c r="A309" s="1">
        <v>44507</v>
      </c>
      <c r="B309" s="39">
        <v>494.37</v>
      </c>
      <c r="C309" s="39">
        <v>297.72000000000003</v>
      </c>
      <c r="D309" s="39">
        <v>366.49</v>
      </c>
      <c r="E309" s="39">
        <v>338.29</v>
      </c>
      <c r="F309" s="39">
        <v>357.47</v>
      </c>
      <c r="G309" s="39">
        <v>355.12</v>
      </c>
      <c r="H309" s="39">
        <v>473.62</v>
      </c>
      <c r="I309" s="39">
        <v>102.3</v>
      </c>
    </row>
    <row r="310" spans="1:12">
      <c r="A310" s="1">
        <v>44514</v>
      </c>
      <c r="B310" s="39">
        <v>523.25</v>
      </c>
      <c r="C310" s="39">
        <v>301.99</v>
      </c>
      <c r="D310" s="39">
        <v>364.85</v>
      </c>
      <c r="E310" s="39">
        <v>338.34</v>
      </c>
      <c r="F310" s="39">
        <v>365.17</v>
      </c>
      <c r="G310" s="39">
        <v>359.46</v>
      </c>
      <c r="H310" s="39">
        <v>470.26</v>
      </c>
      <c r="I310" s="39">
        <v>103.03</v>
      </c>
      <c r="J310" s="39">
        <f>AVERAGE(I308:I311)*10</f>
        <v>1038.9750000000001</v>
      </c>
      <c r="K310" t="s">
        <v>63</v>
      </c>
    </row>
    <row r="311" spans="1:12">
      <c r="A311" s="1">
        <v>44521</v>
      </c>
      <c r="B311" s="39">
        <v>498.06</v>
      </c>
      <c r="C311" s="39">
        <v>308.43</v>
      </c>
      <c r="D311" s="39">
        <v>380.14</v>
      </c>
      <c r="E311" s="39">
        <v>338.83</v>
      </c>
      <c r="F311" s="39">
        <v>367.54</v>
      </c>
      <c r="G311" s="39">
        <v>361.94</v>
      </c>
      <c r="H311" s="39">
        <v>472.91</v>
      </c>
      <c r="I311" s="39">
        <v>107.64</v>
      </c>
      <c r="J311" s="102">
        <v>1.1789000000000001</v>
      </c>
      <c r="K311" t="s">
        <v>57</v>
      </c>
    </row>
    <row r="312" spans="1:12">
      <c r="A312" s="1">
        <v>44528</v>
      </c>
      <c r="B312" s="39">
        <v>524.65</v>
      </c>
      <c r="C312" s="39">
        <v>313.14</v>
      </c>
      <c r="D312" s="39">
        <v>391.68</v>
      </c>
      <c r="E312" s="39">
        <v>338.83</v>
      </c>
      <c r="F312" s="39">
        <v>369.28</v>
      </c>
      <c r="G312" s="39">
        <v>364.87</v>
      </c>
      <c r="H312" s="39">
        <v>476.24</v>
      </c>
      <c r="I312" s="39">
        <v>108.52</v>
      </c>
    </row>
    <row r="313" spans="1:12">
      <c r="A313" s="1">
        <v>44535</v>
      </c>
      <c r="B313" s="39">
        <v>534.46</v>
      </c>
      <c r="C313" s="39">
        <v>317.2</v>
      </c>
      <c r="D313" s="39">
        <v>397.69</v>
      </c>
      <c r="E313" s="39">
        <v>339.99</v>
      </c>
      <c r="F313" s="39">
        <v>383.93</v>
      </c>
      <c r="G313" s="39">
        <v>376.29</v>
      </c>
      <c r="H313" s="39">
        <v>470.38</v>
      </c>
      <c r="I313" s="39">
        <v>108.1</v>
      </c>
    </row>
    <row r="314" spans="1:12">
      <c r="A314" s="1">
        <v>44542</v>
      </c>
      <c r="B314" s="39">
        <v>546.64</v>
      </c>
      <c r="C314" s="39">
        <v>321.58</v>
      </c>
      <c r="D314" s="39">
        <v>400.26</v>
      </c>
      <c r="E314" s="39">
        <v>340.64</v>
      </c>
      <c r="F314" s="39">
        <v>389.05</v>
      </c>
      <c r="G314" s="39">
        <v>380.46</v>
      </c>
      <c r="H314" s="39">
        <v>489.17</v>
      </c>
      <c r="I314" s="39">
        <v>110.98</v>
      </c>
      <c r="J314" s="39">
        <f>AVERAGE(I312:I315)*10</f>
        <v>1099.2250000000001</v>
      </c>
      <c r="K314" t="s">
        <v>64</v>
      </c>
    </row>
    <row r="315" spans="1:12">
      <c r="A315" s="1">
        <v>44549</v>
      </c>
      <c r="B315" s="39">
        <v>550.03</v>
      </c>
      <c r="C315" s="39">
        <v>323.7</v>
      </c>
      <c r="D315" s="39">
        <v>407.83</v>
      </c>
      <c r="E315" s="39">
        <v>340.46</v>
      </c>
      <c r="F315" s="39">
        <v>392.13</v>
      </c>
      <c r="G315" s="39">
        <v>384.97</v>
      </c>
      <c r="H315" s="39">
        <v>463.3</v>
      </c>
      <c r="I315" s="39">
        <v>112.09</v>
      </c>
      <c r="J315" s="47">
        <v>1.1777</v>
      </c>
      <c r="K315" t="s">
        <v>57</v>
      </c>
      <c r="L315" s="107" t="s">
        <v>65</v>
      </c>
    </row>
    <row r="316" spans="1:12">
      <c r="A316" s="1">
        <v>44556</v>
      </c>
      <c r="B316" s="39">
        <v>553.27</v>
      </c>
      <c r="C316" s="39">
        <v>329.65</v>
      </c>
      <c r="D316" s="39">
        <v>408.69</v>
      </c>
      <c r="E316" s="39">
        <v>347.9</v>
      </c>
      <c r="F316" s="39">
        <v>395.15</v>
      </c>
      <c r="G316" s="39">
        <v>385.94</v>
      </c>
      <c r="H316" s="39">
        <v>464.65</v>
      </c>
      <c r="I316" s="39">
        <v>112.67</v>
      </c>
      <c r="L316" s="106">
        <f>(1.1779*18+1.1788+1.1736)/20</f>
        <v>1.1777299999999999</v>
      </c>
    </row>
    <row r="317" spans="1:12">
      <c r="A317" s="1">
        <v>44563</v>
      </c>
      <c r="B317" s="39">
        <v>558.79</v>
      </c>
      <c r="C317" s="39">
        <v>327.14999999999998</v>
      </c>
      <c r="D317" s="39">
        <v>403.89</v>
      </c>
      <c r="E317" s="39">
        <v>349.65</v>
      </c>
      <c r="F317" s="39">
        <v>397.36</v>
      </c>
      <c r="G317" s="39">
        <v>386.92</v>
      </c>
      <c r="H317" s="39">
        <v>465.52</v>
      </c>
      <c r="I317" s="39">
        <v>113.34</v>
      </c>
      <c r="J317" s="106"/>
      <c r="K317" s="106"/>
    </row>
    <row r="318" spans="1:12">
      <c r="A318" s="1">
        <v>44570</v>
      </c>
      <c r="B318" s="39">
        <v>570.99</v>
      </c>
      <c r="C318" s="39">
        <v>336.07</v>
      </c>
      <c r="D318" s="39">
        <v>412.66</v>
      </c>
      <c r="E318" s="39">
        <v>346.29</v>
      </c>
      <c r="F318" s="39">
        <v>401.2</v>
      </c>
      <c r="G318" s="39">
        <v>391.83</v>
      </c>
      <c r="H318" s="39">
        <v>477.9</v>
      </c>
      <c r="I318" s="39">
        <v>116.66</v>
      </c>
      <c r="K318" t="s">
        <v>58</v>
      </c>
    </row>
    <row r="319" spans="1:12">
      <c r="A319" s="1">
        <v>44577</v>
      </c>
      <c r="B319" s="39">
        <v>573.37</v>
      </c>
      <c r="C319" s="39">
        <v>338.06</v>
      </c>
      <c r="D319" s="39">
        <v>422.57</v>
      </c>
      <c r="E319" s="39">
        <v>349.5</v>
      </c>
      <c r="F319" s="39">
        <v>409.08</v>
      </c>
      <c r="G319" s="39">
        <v>398.18</v>
      </c>
      <c r="H319" s="39">
        <v>479.89</v>
      </c>
      <c r="I319" s="39">
        <v>121.28</v>
      </c>
      <c r="J319" s="39">
        <f>AVERAGE(I317:I319)*10</f>
        <v>1170.9333333333332</v>
      </c>
      <c r="K319" t="s">
        <v>66</v>
      </c>
      <c r="L319" s="108" t="s">
        <v>67</v>
      </c>
    </row>
    <row r="320" spans="1:12">
      <c r="A320" s="1">
        <v>44584</v>
      </c>
      <c r="B320" s="39">
        <v>576.19000000000005</v>
      </c>
      <c r="C320" s="39">
        <v>343.56</v>
      </c>
      <c r="D320" s="39">
        <v>430.9</v>
      </c>
      <c r="E320" s="39">
        <v>349.7</v>
      </c>
      <c r="F320" s="39">
        <v>412.21</v>
      </c>
      <c r="G320" s="39">
        <v>403.02</v>
      </c>
      <c r="H320" s="39">
        <v>489.83</v>
      </c>
      <c r="I320" s="39">
        <v>119.98</v>
      </c>
      <c r="J320" s="47">
        <v>1.1940533333333334</v>
      </c>
      <c r="K320" t="s">
        <v>57</v>
      </c>
      <c r="L320">
        <f>J319/J320</f>
        <v>980.63738079817745</v>
      </c>
    </row>
    <row r="321" spans="1:13">
      <c r="A321" s="1">
        <v>44591</v>
      </c>
      <c r="B321" s="39">
        <v>579.38</v>
      </c>
      <c r="C321" s="39">
        <v>347.56</v>
      </c>
      <c r="D321" s="39">
        <v>431.15</v>
      </c>
      <c r="E321" s="39">
        <v>349.96</v>
      </c>
      <c r="F321" s="39">
        <v>412.99</v>
      </c>
      <c r="G321" s="39">
        <v>402.69</v>
      </c>
      <c r="H321" s="39">
        <v>480.71</v>
      </c>
      <c r="I321" s="39">
        <v>121.87</v>
      </c>
    </row>
    <row r="322" spans="1:13">
      <c r="A322" s="1">
        <v>44598</v>
      </c>
      <c r="B322" s="39">
        <v>589.44000000000005</v>
      </c>
      <c r="C322" s="39">
        <v>350.74</v>
      </c>
      <c r="D322" s="39">
        <v>439.25</v>
      </c>
      <c r="E322" s="39">
        <v>382.5</v>
      </c>
      <c r="F322" s="39">
        <v>420.69</v>
      </c>
      <c r="G322" s="39">
        <v>411.37</v>
      </c>
      <c r="H322" s="39">
        <v>477.3</v>
      </c>
      <c r="I322" s="39">
        <v>125.89</v>
      </c>
    </row>
    <row r="323" spans="1:13">
      <c r="A323" s="1">
        <v>44605</v>
      </c>
      <c r="B323" s="39">
        <v>594.04</v>
      </c>
      <c r="C323" s="39">
        <v>359.91</v>
      </c>
      <c r="D323" s="39">
        <v>447.7</v>
      </c>
      <c r="E323" s="39">
        <v>382.29</v>
      </c>
      <c r="F323" s="39">
        <v>426.71</v>
      </c>
      <c r="G323" s="39">
        <v>411.98</v>
      </c>
      <c r="H323" s="39">
        <v>483.38</v>
      </c>
      <c r="I323" s="39">
        <v>127.78</v>
      </c>
      <c r="K323" t="s">
        <v>58</v>
      </c>
    </row>
    <row r="324" spans="1:13">
      <c r="A324" s="1">
        <v>44612</v>
      </c>
      <c r="B324" s="39">
        <v>594.47</v>
      </c>
      <c r="C324" s="39">
        <v>358.72</v>
      </c>
      <c r="D324" s="39">
        <v>454.27</v>
      </c>
      <c r="E324" s="39">
        <v>382.56</v>
      </c>
      <c r="F324" s="39">
        <v>430.49</v>
      </c>
      <c r="G324" s="39">
        <v>416.53</v>
      </c>
      <c r="H324" s="39">
        <v>486.18</v>
      </c>
      <c r="I324" s="39">
        <v>130.47999999999999</v>
      </c>
      <c r="J324" s="39">
        <f>AVERAGE(I321:I324)*10</f>
        <v>1265.05</v>
      </c>
      <c r="K324" t="s">
        <v>69</v>
      </c>
    </row>
    <row r="325" spans="1:13">
      <c r="A325" s="1">
        <v>44619</v>
      </c>
      <c r="B325" s="39">
        <v>597.67999999999995</v>
      </c>
      <c r="C325" s="39">
        <v>367.43</v>
      </c>
      <c r="D325" s="39">
        <v>462.82</v>
      </c>
      <c r="E325" s="39">
        <v>392.68</v>
      </c>
      <c r="F325" s="39">
        <v>426.86</v>
      </c>
      <c r="G325" s="39">
        <v>411.49</v>
      </c>
      <c r="H325" s="39">
        <v>473.61</v>
      </c>
      <c r="I325" s="39">
        <v>131.62</v>
      </c>
      <c r="J325" s="47">
        <v>1.1939086750000001</v>
      </c>
      <c r="K325" t="s">
        <v>57</v>
      </c>
      <c r="L325">
        <f>J324/J325</f>
        <v>1059.5869068461202</v>
      </c>
    </row>
    <row r="326" spans="1:13">
      <c r="A326" s="1">
        <v>44626</v>
      </c>
      <c r="B326" s="39">
        <v>597.70000000000005</v>
      </c>
      <c r="C326" s="39">
        <v>371.72</v>
      </c>
      <c r="D326" s="39">
        <v>467.3</v>
      </c>
      <c r="E326" s="39">
        <v>392.27</v>
      </c>
      <c r="F326" s="39">
        <v>426.22</v>
      </c>
      <c r="G326" s="39">
        <v>413.03</v>
      </c>
      <c r="H326" s="39">
        <v>486.64</v>
      </c>
      <c r="I326" s="39">
        <v>131.09</v>
      </c>
    </row>
    <row r="327" spans="1:13">
      <c r="A327" s="1">
        <v>44633</v>
      </c>
      <c r="B327" s="39">
        <v>614.16</v>
      </c>
      <c r="C327" s="39">
        <v>378.94</v>
      </c>
      <c r="D327" s="39">
        <v>477.31</v>
      </c>
      <c r="E327" s="39">
        <v>393.57</v>
      </c>
      <c r="F327" s="39">
        <v>427.28</v>
      </c>
      <c r="G327" s="39">
        <v>413.82</v>
      </c>
      <c r="H327" s="39">
        <v>503.74</v>
      </c>
      <c r="I327" s="39">
        <v>134.41999999999999</v>
      </c>
      <c r="K327" t="s">
        <v>58</v>
      </c>
    </row>
    <row r="328" spans="1:13">
      <c r="A328" s="1">
        <v>44640</v>
      </c>
      <c r="B328" s="39">
        <v>630.80999999999995</v>
      </c>
      <c r="C328" s="39">
        <v>392.24</v>
      </c>
      <c r="D328" s="39">
        <v>481.09</v>
      </c>
      <c r="E328" s="39">
        <v>393.58</v>
      </c>
      <c r="F328" s="39">
        <v>429.06</v>
      </c>
      <c r="G328" s="39">
        <v>415.21</v>
      </c>
      <c r="H328" s="39">
        <v>503.77</v>
      </c>
      <c r="I328" s="39">
        <v>135.74</v>
      </c>
      <c r="J328" s="39">
        <f>AVERAGE(I326:I328)*10</f>
        <v>1337.5</v>
      </c>
      <c r="K328" t="s">
        <v>70</v>
      </c>
    </row>
    <row r="329" spans="1:13">
      <c r="A329" s="1">
        <v>44647</v>
      </c>
      <c r="B329" s="39">
        <v>645.04999999999995</v>
      </c>
      <c r="C329" s="39">
        <v>399.58</v>
      </c>
      <c r="D329" s="39">
        <v>490.89</v>
      </c>
      <c r="E329" s="39">
        <v>392.23</v>
      </c>
      <c r="F329" s="39">
        <v>434.37</v>
      </c>
      <c r="G329" s="39">
        <v>419.04</v>
      </c>
      <c r="H329" s="39">
        <v>498.24</v>
      </c>
      <c r="I329" s="39">
        <v>135.57</v>
      </c>
      <c r="J329" s="47">
        <v>1.1971472333333333</v>
      </c>
      <c r="K329" t="s">
        <v>57</v>
      </c>
      <c r="L329">
        <f>J328/J329</f>
        <v>1117.2393526532812</v>
      </c>
      <c r="M329" t="s">
        <v>71</v>
      </c>
    </row>
    <row r="330" spans="1:13">
      <c r="A330" s="1">
        <v>44654</v>
      </c>
      <c r="B330" s="39">
        <v>664.24</v>
      </c>
      <c r="C330" s="39">
        <v>407.17</v>
      </c>
      <c r="D330" s="39">
        <v>511.68</v>
      </c>
      <c r="E330" s="39">
        <v>409.69</v>
      </c>
      <c r="F330" s="39">
        <v>435.51</v>
      </c>
      <c r="G330" s="39">
        <v>418.26</v>
      </c>
      <c r="H330" s="39">
        <v>493.25</v>
      </c>
      <c r="I330" s="39">
        <v>141.57</v>
      </c>
      <c r="J330" s="110"/>
    </row>
    <row r="331" spans="1:13">
      <c r="A331" s="1">
        <v>44661</v>
      </c>
      <c r="B331" s="39">
        <v>684.76</v>
      </c>
      <c r="C331" s="39">
        <v>415.54</v>
      </c>
      <c r="D331" s="39">
        <v>515.17999999999995</v>
      </c>
      <c r="E331" s="39">
        <v>411</v>
      </c>
      <c r="F331" s="39">
        <v>439.53</v>
      </c>
      <c r="G331" s="39">
        <v>419.91</v>
      </c>
      <c r="H331" s="39">
        <v>506.49</v>
      </c>
      <c r="I331" s="39">
        <v>141.30000000000001</v>
      </c>
    </row>
    <row r="332" spans="1:13">
      <c r="A332" s="1">
        <v>44668</v>
      </c>
      <c r="B332" s="39">
        <v>691.39</v>
      </c>
      <c r="C332" s="39">
        <v>417.43</v>
      </c>
      <c r="D332" s="39">
        <v>518.69000000000005</v>
      </c>
      <c r="E332" s="39">
        <v>412.94</v>
      </c>
      <c r="F332" s="39">
        <v>445.51</v>
      </c>
      <c r="G332" s="39">
        <v>423.18</v>
      </c>
      <c r="H332" s="39">
        <v>520.67999999999995</v>
      </c>
      <c r="I332" s="39">
        <v>144.80000000000001</v>
      </c>
      <c r="J332" s="39">
        <f>AVERAGE(I330:I332)*10</f>
        <v>1425.5666666666666</v>
      </c>
      <c r="K332" t="s">
        <v>72</v>
      </c>
    </row>
    <row r="333" spans="1:13">
      <c r="A333" s="1">
        <v>44675</v>
      </c>
      <c r="B333" s="39">
        <v>692.95</v>
      </c>
      <c r="C333" s="39">
        <v>408.56</v>
      </c>
      <c r="D333" s="39">
        <v>509.68</v>
      </c>
      <c r="E333" s="39">
        <v>395.32</v>
      </c>
      <c r="F333" s="39">
        <v>445.56</v>
      </c>
      <c r="G333" s="39">
        <v>426.81</v>
      </c>
      <c r="H333" s="39">
        <v>511.9</v>
      </c>
      <c r="I333" s="39">
        <v>141.71</v>
      </c>
      <c r="J333" s="47">
        <v>1.1954627777777778</v>
      </c>
      <c r="K333" t="s">
        <v>57</v>
      </c>
      <c r="L333">
        <f>J332/J333</f>
        <v>1192.481015023006</v>
      </c>
    </row>
    <row r="334" spans="1:13">
      <c r="A334" s="1">
        <v>44682</v>
      </c>
      <c r="B334" s="39">
        <v>681.7</v>
      </c>
      <c r="C334" s="39">
        <v>411.34</v>
      </c>
      <c r="D334" s="39">
        <v>513.6</v>
      </c>
      <c r="E334" s="39">
        <v>394.98</v>
      </c>
      <c r="F334" s="39">
        <v>454.4</v>
      </c>
      <c r="G334" s="39">
        <v>431.13</v>
      </c>
      <c r="H334" s="39">
        <v>503.17</v>
      </c>
      <c r="I334" s="39">
        <v>137.59</v>
      </c>
    </row>
    <row r="335" spans="1:13">
      <c r="A335" s="1">
        <v>44689</v>
      </c>
      <c r="B335" s="39">
        <v>688.07</v>
      </c>
      <c r="C335" s="39">
        <v>404.29</v>
      </c>
      <c r="D335" s="39">
        <v>520.41999999999996</v>
      </c>
      <c r="E335" s="39">
        <v>398.11</v>
      </c>
      <c r="F335" s="39">
        <v>464.39</v>
      </c>
      <c r="G335" s="39">
        <v>448.49</v>
      </c>
      <c r="H335" s="39">
        <v>569.16999999999996</v>
      </c>
      <c r="I335" s="39">
        <v>135.33000000000001</v>
      </c>
    </row>
    <row r="336" spans="1:13">
      <c r="A336" s="1">
        <v>44696</v>
      </c>
      <c r="B336" s="39">
        <v>688.44</v>
      </c>
      <c r="C336" s="39">
        <v>398.28</v>
      </c>
      <c r="D336" s="39">
        <v>514.52</v>
      </c>
      <c r="E336" s="39">
        <v>397.57</v>
      </c>
      <c r="F336" s="39">
        <v>480.93</v>
      </c>
      <c r="G336" s="39">
        <v>455.57</v>
      </c>
      <c r="H336" s="39">
        <v>570.75</v>
      </c>
      <c r="I336" s="39">
        <v>133.99</v>
      </c>
      <c r="J336" s="39">
        <f>AVERAGE(I334:I336)*10</f>
        <v>1356.3666666666668</v>
      </c>
      <c r="K336" t="s">
        <v>73</v>
      </c>
    </row>
    <row r="337" spans="1:17">
      <c r="A337" s="1">
        <v>44703</v>
      </c>
      <c r="B337" s="39">
        <v>706.98</v>
      </c>
      <c r="C337" s="39">
        <v>402.88</v>
      </c>
      <c r="D337" s="39">
        <v>512.74</v>
      </c>
      <c r="E337" s="39">
        <v>475.24</v>
      </c>
      <c r="F337" s="39">
        <v>483.37</v>
      </c>
      <c r="G337" s="39">
        <v>460.43</v>
      </c>
      <c r="H337" s="39">
        <v>579.30999999999995</v>
      </c>
      <c r="I337" s="39">
        <v>136.82</v>
      </c>
      <c r="J337">
        <v>1.1806000000000001</v>
      </c>
      <c r="K337" t="s">
        <v>57</v>
      </c>
      <c r="L337">
        <f>J336/J337</f>
        <v>1148.8791010220791</v>
      </c>
      <c r="N337" s="39"/>
    </row>
    <row r="338" spans="1:17">
      <c r="A338" s="1">
        <v>44710</v>
      </c>
      <c r="B338" s="39">
        <v>722.99</v>
      </c>
      <c r="C338" s="39">
        <v>404.3</v>
      </c>
      <c r="D338" s="39">
        <v>508.96</v>
      </c>
      <c r="E338" s="39">
        <v>474.76</v>
      </c>
      <c r="F338" s="39">
        <v>478.36</v>
      </c>
      <c r="G338" s="39">
        <v>460.35</v>
      </c>
      <c r="H338" s="39">
        <v>566.99</v>
      </c>
      <c r="I338" s="39">
        <v>133.53</v>
      </c>
    </row>
    <row r="339" spans="1:17">
      <c r="A339" s="1">
        <v>44717</v>
      </c>
      <c r="B339" s="39">
        <v>722.3</v>
      </c>
      <c r="C339" s="39">
        <v>403.82</v>
      </c>
      <c r="D339" s="39">
        <v>512.62</v>
      </c>
      <c r="E339" s="39">
        <v>475.81</v>
      </c>
      <c r="F339" s="39">
        <v>494.77</v>
      </c>
      <c r="G339" s="39">
        <v>478.57</v>
      </c>
      <c r="H339" s="39">
        <v>573.76</v>
      </c>
      <c r="I339" s="39">
        <v>131.36000000000001</v>
      </c>
    </row>
    <row r="340" spans="1:17">
      <c r="A340" s="1">
        <v>44724</v>
      </c>
      <c r="B340" s="39">
        <v>726.99</v>
      </c>
      <c r="C340" s="39">
        <v>404.67</v>
      </c>
      <c r="D340" s="39">
        <v>519.41</v>
      </c>
      <c r="E340" s="39">
        <v>477.15</v>
      </c>
      <c r="F340" s="39">
        <v>502.58</v>
      </c>
      <c r="G340" s="39">
        <v>478.79</v>
      </c>
      <c r="H340" s="39">
        <v>572.16</v>
      </c>
      <c r="I340" s="39">
        <v>131.63999999999999</v>
      </c>
    </row>
    <row r="341" spans="1:17">
      <c r="A341" s="1">
        <v>44731</v>
      </c>
      <c r="B341" s="39">
        <v>724.94</v>
      </c>
      <c r="C341" s="39">
        <v>405.65</v>
      </c>
      <c r="D341" s="39">
        <v>511.6</v>
      </c>
      <c r="E341" s="39">
        <v>477.33</v>
      </c>
      <c r="F341" s="39">
        <v>505.93</v>
      </c>
      <c r="G341" s="39">
        <v>485.86</v>
      </c>
      <c r="H341" s="39">
        <v>572.16</v>
      </c>
      <c r="I341" s="39">
        <v>132.82</v>
      </c>
    </row>
    <row r="342" spans="1:17">
      <c r="A342" s="1">
        <v>44738</v>
      </c>
      <c r="B342" s="39">
        <v>722.1</v>
      </c>
      <c r="C342" s="39">
        <v>400.65</v>
      </c>
      <c r="D342" s="39">
        <v>508.18</v>
      </c>
      <c r="E342" s="39">
        <v>508.24</v>
      </c>
      <c r="F342" s="39">
        <v>506.04</v>
      </c>
      <c r="G342" s="39">
        <v>482.14</v>
      </c>
      <c r="H342" s="39">
        <v>576.27</v>
      </c>
      <c r="I342" s="39">
        <v>121.36</v>
      </c>
    </row>
    <row r="343" spans="1:17">
      <c r="A343" s="1">
        <v>44745</v>
      </c>
      <c r="B343" s="39">
        <v>726.51</v>
      </c>
      <c r="C343" s="39">
        <v>398.64</v>
      </c>
      <c r="D343" s="39">
        <v>524.21</v>
      </c>
      <c r="E343" s="39">
        <v>508.31</v>
      </c>
      <c r="F343" s="39">
        <v>508.06</v>
      </c>
      <c r="G343" s="39">
        <v>484</v>
      </c>
      <c r="H343" s="39">
        <v>583.54</v>
      </c>
      <c r="I343" s="39">
        <v>120.68</v>
      </c>
    </row>
    <row r="344" spans="1:17">
      <c r="A344" s="1">
        <v>44752</v>
      </c>
      <c r="B344" s="39">
        <v>722.43</v>
      </c>
      <c r="C344" s="39">
        <v>393.03</v>
      </c>
      <c r="D344" s="39">
        <v>501.16</v>
      </c>
      <c r="E344" s="39">
        <v>509.68</v>
      </c>
      <c r="F344" s="39">
        <v>515.01</v>
      </c>
      <c r="G344" s="39">
        <v>501.25</v>
      </c>
      <c r="H344" s="39">
        <v>577.54</v>
      </c>
      <c r="I344" s="39">
        <v>118.37</v>
      </c>
      <c r="J344" s="39">
        <f>AVERAGE(I343:I345)*10</f>
        <v>1183.2333333333333</v>
      </c>
      <c r="K344" s="39" t="s">
        <v>74</v>
      </c>
      <c r="L344" s="39"/>
      <c r="M344" s="39"/>
      <c r="N344" s="39"/>
      <c r="O344" s="39"/>
      <c r="P344" s="39"/>
      <c r="Q344" s="39"/>
    </row>
    <row r="345" spans="1:17">
      <c r="A345" s="1">
        <v>44759</v>
      </c>
      <c r="B345" s="39">
        <v>719.52</v>
      </c>
      <c r="C345" s="39">
        <v>389.25</v>
      </c>
      <c r="D345" s="39">
        <v>510.61</v>
      </c>
      <c r="E345" s="39">
        <v>510.44</v>
      </c>
      <c r="F345" s="39">
        <v>515.44000000000005</v>
      </c>
      <c r="G345" s="39">
        <v>499.22</v>
      </c>
      <c r="H345" s="39">
        <v>575.16</v>
      </c>
      <c r="I345" s="39">
        <v>115.92</v>
      </c>
      <c r="J345" s="39"/>
      <c r="K345" s="39"/>
      <c r="L345" s="39"/>
      <c r="M345" s="39"/>
      <c r="N345" s="39"/>
      <c r="O345" s="39"/>
      <c r="P345" s="39"/>
      <c r="Q345" s="39"/>
    </row>
    <row r="346" spans="1:17">
      <c r="A346" s="1">
        <v>44766</v>
      </c>
      <c r="B346" s="39">
        <v>714.56</v>
      </c>
      <c r="C346" s="39">
        <v>383.54</v>
      </c>
      <c r="D346" s="39">
        <v>487.64</v>
      </c>
      <c r="E346" s="39">
        <v>530.89</v>
      </c>
      <c r="F346" s="39">
        <v>517.23</v>
      </c>
      <c r="G346" s="39">
        <v>498.46</v>
      </c>
      <c r="H346" s="39">
        <v>581.6</v>
      </c>
      <c r="I346" s="39">
        <v>119.72</v>
      </c>
      <c r="J346" s="39"/>
      <c r="K346" s="39"/>
      <c r="L346" s="39"/>
      <c r="M346" s="39"/>
      <c r="N346" s="39"/>
      <c r="O346" s="39"/>
      <c r="P346" s="39"/>
      <c r="Q346" s="39"/>
    </row>
    <row r="347" spans="1:17">
      <c r="A347" s="1">
        <v>44773</v>
      </c>
      <c r="B347" s="39">
        <v>711.42</v>
      </c>
      <c r="C347" s="39">
        <v>377.24</v>
      </c>
      <c r="D347" s="39">
        <v>486.53</v>
      </c>
      <c r="E347" s="39">
        <v>530.86</v>
      </c>
      <c r="F347" s="39">
        <v>517.07000000000005</v>
      </c>
      <c r="G347" s="39">
        <v>502.16</v>
      </c>
      <c r="H347" s="39">
        <v>581.19000000000005</v>
      </c>
      <c r="I347" s="39">
        <v>112.12</v>
      </c>
      <c r="J347" s="39" t="s">
        <v>76</v>
      </c>
      <c r="K347" s="39"/>
      <c r="L347" s="39"/>
      <c r="M347" s="39"/>
      <c r="N347" s="39"/>
      <c r="O347" s="39"/>
      <c r="P347" s="39"/>
      <c r="Q347" s="39"/>
    </row>
    <row r="348" spans="1:17">
      <c r="A348" s="1">
        <v>44780</v>
      </c>
      <c r="B348" s="39">
        <v>711.09</v>
      </c>
      <c r="C348" s="39">
        <v>376.27</v>
      </c>
      <c r="D348" s="39">
        <v>489.89</v>
      </c>
      <c r="E348" s="39">
        <v>532.03</v>
      </c>
      <c r="F348" s="39">
        <v>519</v>
      </c>
      <c r="G348" s="39">
        <v>507.18</v>
      </c>
      <c r="H348" s="39">
        <v>596.5</v>
      </c>
      <c r="I348" s="39">
        <v>112.75</v>
      </c>
      <c r="J348" s="39">
        <f>AVERAGE(I347:I350)*10</f>
        <v>1107.1000000000001</v>
      </c>
      <c r="K348" s="39"/>
      <c r="L348" s="47">
        <v>1.1867637844542176</v>
      </c>
      <c r="M348" s="39"/>
      <c r="N348" s="39"/>
      <c r="O348" s="39"/>
      <c r="P348" s="39"/>
      <c r="Q348" s="39"/>
    </row>
    <row r="349" spans="1:17">
      <c r="A349" s="1">
        <v>44787</v>
      </c>
      <c r="B349" s="39">
        <v>717.3</v>
      </c>
      <c r="C349" s="39">
        <v>369.46</v>
      </c>
      <c r="D349" s="39">
        <v>488.13</v>
      </c>
      <c r="E349" s="39">
        <v>532.46</v>
      </c>
      <c r="F349" s="39">
        <v>520.6</v>
      </c>
      <c r="G349" s="39">
        <v>514.70000000000005</v>
      </c>
      <c r="H349" s="39">
        <v>615.70000000000005</v>
      </c>
      <c r="I349" s="39">
        <v>111.81</v>
      </c>
      <c r="J349" s="39"/>
      <c r="K349" s="39"/>
      <c r="L349" s="39"/>
      <c r="M349" s="39"/>
      <c r="N349" s="39"/>
      <c r="O349" s="39"/>
      <c r="P349" s="39"/>
      <c r="Q349" s="39"/>
    </row>
    <row r="350" spans="1:17">
      <c r="A350" s="1">
        <v>44794</v>
      </c>
      <c r="B350" s="39">
        <v>713.83</v>
      </c>
      <c r="C350" s="39">
        <v>366.58</v>
      </c>
      <c r="D350" s="39">
        <v>490.34</v>
      </c>
      <c r="E350" s="39">
        <v>536.48</v>
      </c>
      <c r="F350" s="39">
        <v>519.82000000000005</v>
      </c>
      <c r="G350" s="39">
        <v>513.09</v>
      </c>
      <c r="H350" s="39">
        <v>614.62</v>
      </c>
      <c r="I350" s="39">
        <v>106.16</v>
      </c>
      <c r="J350" s="39"/>
      <c r="K350" s="39"/>
      <c r="L350" s="39"/>
      <c r="M350" s="39"/>
      <c r="N350" s="39"/>
      <c r="O350" s="39"/>
      <c r="P350" s="39"/>
      <c r="Q350" s="39"/>
    </row>
    <row r="351" spans="1:17">
      <c r="A351" s="1">
        <v>44801</v>
      </c>
      <c r="B351" s="39">
        <v>715.94</v>
      </c>
      <c r="C351" s="39">
        <v>370.39</v>
      </c>
      <c r="D351" s="39">
        <v>483.53</v>
      </c>
      <c r="E351" s="39">
        <v>536.35</v>
      </c>
      <c r="F351" s="39">
        <v>518.91</v>
      </c>
      <c r="G351" s="39">
        <v>510.53</v>
      </c>
      <c r="H351" s="39">
        <v>610.26</v>
      </c>
      <c r="I351" s="39">
        <v>108.51</v>
      </c>
      <c r="J351" s="39" t="s">
        <v>75</v>
      </c>
      <c r="K351" s="39"/>
      <c r="L351" s="39"/>
      <c r="M351" s="39"/>
      <c r="N351" s="39"/>
      <c r="O351" s="39"/>
      <c r="P351" s="39"/>
      <c r="Q351" s="39"/>
    </row>
    <row r="352" spans="1:17">
      <c r="A352" s="1">
        <v>44808</v>
      </c>
      <c r="B352" s="39">
        <v>725.03</v>
      </c>
      <c r="C352" s="39">
        <v>375.51</v>
      </c>
      <c r="D352" s="39">
        <v>496.51</v>
      </c>
      <c r="E352" s="39">
        <v>536.04999999999995</v>
      </c>
      <c r="F352" s="39">
        <v>522.48</v>
      </c>
      <c r="G352" s="39">
        <v>516.38</v>
      </c>
      <c r="H352" s="39">
        <v>612.80999999999995</v>
      </c>
      <c r="I352" s="39">
        <v>109.58</v>
      </c>
      <c r="J352" s="39">
        <f>AVERAGE(I351:I353)*10</f>
        <v>1090</v>
      </c>
      <c r="K352" t="s">
        <v>57</v>
      </c>
      <c r="L352" s="47">
        <f>AVERAGE([2]GBP!$L$6056:$L$6078)</f>
        <v>1.1610516782213893</v>
      </c>
      <c r="M352" s="39"/>
      <c r="N352" s="39"/>
      <c r="O352" s="39"/>
      <c r="P352" s="39"/>
      <c r="Q352" s="39"/>
    </row>
    <row r="353" spans="1:11">
      <c r="A353" s="1">
        <v>44815</v>
      </c>
      <c r="B353" s="39">
        <v>716.04</v>
      </c>
      <c r="C353" s="39">
        <v>376.99</v>
      </c>
      <c r="D353" s="39">
        <v>485.07</v>
      </c>
      <c r="E353" s="39">
        <v>535.97</v>
      </c>
      <c r="F353" s="39">
        <v>526.79</v>
      </c>
      <c r="G353" s="39">
        <v>520.5</v>
      </c>
      <c r="H353" s="39">
        <v>630.22</v>
      </c>
      <c r="I353" s="39">
        <v>108.91</v>
      </c>
    </row>
    <row r="354" spans="1:11">
      <c r="A354" s="1">
        <v>44822</v>
      </c>
      <c r="B354" s="39">
        <v>723.9</v>
      </c>
      <c r="C354" s="39">
        <v>376.32</v>
      </c>
      <c r="D354" s="39">
        <v>483.91</v>
      </c>
      <c r="E354" s="39">
        <v>554.97</v>
      </c>
      <c r="F354" s="39">
        <v>530.66</v>
      </c>
      <c r="G354" s="39">
        <v>522.82000000000005</v>
      </c>
      <c r="H354" s="39">
        <v>604.72</v>
      </c>
      <c r="I354" s="39">
        <v>107.95</v>
      </c>
    </row>
    <row r="355" spans="1:11">
      <c r="A355" s="1">
        <v>44829</v>
      </c>
      <c r="B355" s="39">
        <v>723.24</v>
      </c>
      <c r="C355" s="39">
        <v>372.42</v>
      </c>
      <c r="D355" s="39">
        <v>491.01</v>
      </c>
      <c r="E355" s="39">
        <v>554.71</v>
      </c>
      <c r="F355" s="39">
        <v>529.72</v>
      </c>
      <c r="G355" s="39">
        <v>519.82000000000005</v>
      </c>
      <c r="H355" s="39">
        <v>605.84</v>
      </c>
      <c r="I355" s="39">
        <v>112.06</v>
      </c>
      <c r="K355" s="2"/>
    </row>
    <row r="356" spans="1:11">
      <c r="A356" s="1">
        <v>44836</v>
      </c>
      <c r="B356" s="39">
        <v>721.91</v>
      </c>
      <c r="C356" s="39">
        <v>371.28</v>
      </c>
      <c r="D356" s="39">
        <v>485.78</v>
      </c>
      <c r="E356" s="39">
        <v>554.23</v>
      </c>
      <c r="F356" s="39">
        <v>527.30999999999995</v>
      </c>
      <c r="G356" s="39">
        <v>520.92999999999995</v>
      </c>
      <c r="H356" s="39">
        <v>608.91999999999996</v>
      </c>
      <c r="I356" s="39">
        <v>108.85</v>
      </c>
      <c r="K356" s="2"/>
    </row>
    <row r="357" spans="1:11">
      <c r="A357" s="1">
        <v>44843</v>
      </c>
      <c r="B357" s="39">
        <v>716.57</v>
      </c>
      <c r="C357" s="39">
        <v>368.52</v>
      </c>
      <c r="D357" s="39">
        <v>479.36</v>
      </c>
      <c r="E357" s="39">
        <v>555.57000000000005</v>
      </c>
      <c r="F357" s="39">
        <v>526.46</v>
      </c>
      <c r="G357" s="39">
        <v>523.72</v>
      </c>
      <c r="H357" s="39">
        <v>611.73</v>
      </c>
      <c r="I357" s="39">
        <v>107.69</v>
      </c>
      <c r="K357" s="2"/>
    </row>
    <row r="358" spans="1:11">
      <c r="A358" s="1">
        <v>44850</v>
      </c>
      <c r="B358" s="39">
        <v>704.92</v>
      </c>
      <c r="C358" s="39">
        <v>359.57</v>
      </c>
      <c r="D358" s="39">
        <v>485.74</v>
      </c>
      <c r="E358" s="39">
        <v>555.59</v>
      </c>
      <c r="F358" s="39">
        <v>531.03</v>
      </c>
      <c r="G358" s="39">
        <v>521.58000000000004</v>
      </c>
      <c r="H358" s="39">
        <v>606.41999999999996</v>
      </c>
      <c r="I358" s="39">
        <v>106.39</v>
      </c>
      <c r="K358" s="2"/>
    </row>
    <row r="359" spans="1:11">
      <c r="A359" s="1">
        <v>44857</v>
      </c>
      <c r="B359" s="39">
        <v>691.55</v>
      </c>
      <c r="C359" s="39">
        <v>358.43</v>
      </c>
      <c r="D359" s="39">
        <v>476.07</v>
      </c>
      <c r="E359" s="39">
        <v>536.79999999999995</v>
      </c>
      <c r="F359" s="39">
        <v>538.17999999999995</v>
      </c>
      <c r="G359" s="39">
        <v>526.29</v>
      </c>
      <c r="H359" s="39">
        <v>627.58000000000004</v>
      </c>
      <c r="I359" s="39">
        <v>105.83</v>
      </c>
      <c r="K359" s="2"/>
    </row>
    <row r="360" spans="1:11">
      <c r="A360" s="1">
        <v>44864</v>
      </c>
      <c r="B360" s="39">
        <v>686.63</v>
      </c>
      <c r="C360" s="39">
        <v>340.27</v>
      </c>
      <c r="D360" s="39">
        <v>468.42</v>
      </c>
      <c r="E360" s="39">
        <v>537.41999999999996</v>
      </c>
      <c r="F360" s="39">
        <v>540.01</v>
      </c>
      <c r="G360" s="39">
        <v>527.6</v>
      </c>
      <c r="H360" s="39">
        <v>617.04999999999995</v>
      </c>
      <c r="I360" s="39">
        <v>104.28</v>
      </c>
    </row>
    <row r="361" spans="1:11">
      <c r="A361" s="1">
        <v>44871</v>
      </c>
      <c r="B361" s="39">
        <v>669.27</v>
      </c>
      <c r="C361" s="39">
        <v>323.32</v>
      </c>
      <c r="D361" s="39">
        <v>456.17</v>
      </c>
      <c r="E361" s="39">
        <v>537.09</v>
      </c>
      <c r="F361" s="39">
        <v>539.09</v>
      </c>
      <c r="G361" s="39">
        <v>532.71</v>
      </c>
      <c r="H361" s="39">
        <v>622.15</v>
      </c>
      <c r="I361" s="39">
        <v>102.45</v>
      </c>
    </row>
    <row r="362" spans="1:11">
      <c r="A362" s="1">
        <v>44878</v>
      </c>
      <c r="B362" s="39">
        <v>672.38</v>
      </c>
      <c r="C362" s="39">
        <v>315.68</v>
      </c>
      <c r="D362" s="39">
        <v>462.34</v>
      </c>
      <c r="E362" s="39">
        <v>537.91</v>
      </c>
      <c r="F362" s="39">
        <v>535.30999999999995</v>
      </c>
      <c r="G362" s="39">
        <v>531.94000000000005</v>
      </c>
      <c r="H362" s="39">
        <v>625.45000000000005</v>
      </c>
      <c r="I362" s="39">
        <v>102.01</v>
      </c>
    </row>
    <row r="363" spans="1:11">
      <c r="A363" s="1">
        <v>44885</v>
      </c>
      <c r="B363" s="39">
        <v>656.29</v>
      </c>
      <c r="C363" s="39">
        <v>314.94</v>
      </c>
      <c r="D363" s="39">
        <v>446.76</v>
      </c>
      <c r="E363" s="39">
        <v>537.72</v>
      </c>
      <c r="F363" s="39">
        <v>534.13</v>
      </c>
      <c r="G363" s="39">
        <v>530.9</v>
      </c>
      <c r="H363" s="39">
        <v>628.86</v>
      </c>
      <c r="I363" s="39">
        <v>104.46</v>
      </c>
    </row>
    <row r="364" spans="1:11">
      <c r="A364" s="1">
        <v>44892</v>
      </c>
      <c r="B364" s="39">
        <v>636.42999999999995</v>
      </c>
      <c r="C364" s="39">
        <v>312.07</v>
      </c>
      <c r="D364" s="39">
        <v>443.32</v>
      </c>
      <c r="E364" s="39">
        <v>539.34</v>
      </c>
      <c r="F364" s="39">
        <v>533.86</v>
      </c>
      <c r="G364" s="39">
        <v>528.04999999999995</v>
      </c>
      <c r="H364" s="39">
        <v>621.07000000000005</v>
      </c>
      <c r="I364" s="39">
        <v>95.75</v>
      </c>
    </row>
    <row r="365" spans="1:11">
      <c r="A365" s="1">
        <v>44899</v>
      </c>
      <c r="B365" s="39">
        <v>617.84</v>
      </c>
      <c r="C365" s="39">
        <v>304.45999999999998</v>
      </c>
      <c r="D365" s="39">
        <v>433.41</v>
      </c>
      <c r="E365" s="39">
        <v>537.23</v>
      </c>
      <c r="F365" s="39">
        <v>528.22</v>
      </c>
      <c r="G365" s="39">
        <v>526.74</v>
      </c>
      <c r="H365" s="39">
        <v>649.22</v>
      </c>
      <c r="I365" s="39">
        <v>97.99</v>
      </c>
    </row>
    <row r="366" spans="1:11">
      <c r="A366" s="1">
        <v>44906</v>
      </c>
      <c r="B366" s="39">
        <v>599.29</v>
      </c>
      <c r="C366" s="39">
        <v>301.13</v>
      </c>
      <c r="D366" s="39">
        <v>433.17</v>
      </c>
      <c r="E366" s="39">
        <v>537.85</v>
      </c>
      <c r="F366" s="39">
        <v>522.52</v>
      </c>
      <c r="G366" s="39">
        <v>531.66</v>
      </c>
      <c r="H366" s="39">
        <v>669.84</v>
      </c>
      <c r="I366" s="39">
        <v>92.85</v>
      </c>
    </row>
    <row r="367" spans="1:11">
      <c r="A367" s="1">
        <v>44913</v>
      </c>
      <c r="B367" s="39">
        <v>595.22</v>
      </c>
      <c r="C367" s="39">
        <v>295.60000000000002</v>
      </c>
      <c r="D367" s="39">
        <v>419.36</v>
      </c>
      <c r="E367" s="39">
        <v>536.79999999999995</v>
      </c>
      <c r="F367" s="39">
        <v>520.26</v>
      </c>
      <c r="G367" s="39">
        <v>527.32000000000005</v>
      </c>
      <c r="H367" s="39">
        <v>649.16999999999996</v>
      </c>
      <c r="I367" s="39">
        <v>92.16</v>
      </c>
      <c r="J367" s="39"/>
    </row>
    <row r="368" spans="1:11">
      <c r="A368" s="1">
        <v>44920</v>
      </c>
      <c r="B368" s="39">
        <v>576.77</v>
      </c>
      <c r="C368" s="39">
        <v>295.87</v>
      </c>
      <c r="D368" s="39">
        <v>410.09</v>
      </c>
      <c r="E368" s="39">
        <v>534.79999999999995</v>
      </c>
      <c r="F368" s="39">
        <v>525.96</v>
      </c>
      <c r="G368" s="39">
        <v>529.33000000000004</v>
      </c>
      <c r="H368" s="39">
        <v>652.62</v>
      </c>
      <c r="I368" s="39">
        <v>92.52</v>
      </c>
    </row>
    <row r="369" spans="1:13">
      <c r="A369" s="1">
        <v>44927</v>
      </c>
      <c r="B369" s="39">
        <v>562.87</v>
      </c>
      <c r="C369" s="39">
        <v>292.24</v>
      </c>
      <c r="D369" s="39">
        <v>404.33</v>
      </c>
      <c r="E369" s="39">
        <v>538.01</v>
      </c>
      <c r="F369" s="39">
        <v>519.77</v>
      </c>
      <c r="G369" s="39">
        <v>528.30999999999995</v>
      </c>
      <c r="H369" s="39">
        <v>665.36</v>
      </c>
      <c r="I369" s="39">
        <v>90.43</v>
      </c>
    </row>
    <row r="370" spans="1:13">
      <c r="A370" s="1">
        <v>44934</v>
      </c>
      <c r="B370" s="39">
        <v>574.25</v>
      </c>
      <c r="C370" s="39">
        <v>289.73</v>
      </c>
      <c r="D370" s="39">
        <v>398.81</v>
      </c>
      <c r="E370" s="39">
        <v>533.28</v>
      </c>
      <c r="F370" s="39">
        <v>508.93</v>
      </c>
      <c r="G370" s="39">
        <v>528.48</v>
      </c>
      <c r="H370" s="39">
        <v>690</v>
      </c>
      <c r="I370" s="39">
        <v>87.99</v>
      </c>
    </row>
    <row r="371" spans="1:13">
      <c r="A371" s="1">
        <v>44941</v>
      </c>
      <c r="B371" s="39">
        <v>539.17999999999995</v>
      </c>
      <c r="C371" s="39">
        <v>276.88</v>
      </c>
      <c r="D371" s="39">
        <v>385.15</v>
      </c>
      <c r="E371" s="39">
        <v>531.36</v>
      </c>
      <c r="F371" s="39">
        <v>500.35</v>
      </c>
      <c r="G371" s="39">
        <v>515.96</v>
      </c>
      <c r="H371" s="39">
        <v>684.97</v>
      </c>
      <c r="I371" s="39">
        <v>85.06</v>
      </c>
    </row>
    <row r="372" spans="1:13">
      <c r="A372" s="1">
        <v>44948</v>
      </c>
      <c r="B372" s="39">
        <v>511.59</v>
      </c>
      <c r="C372" s="39">
        <v>267.31</v>
      </c>
      <c r="D372" s="39">
        <v>368</v>
      </c>
      <c r="E372" s="39">
        <v>531.37</v>
      </c>
      <c r="F372" s="39">
        <v>502.02</v>
      </c>
      <c r="G372" s="39">
        <v>515.91999999999996</v>
      </c>
      <c r="H372" s="39">
        <v>667.5</v>
      </c>
      <c r="I372" s="39">
        <v>84.16</v>
      </c>
      <c r="J372" s="39">
        <f>AVERAGE(I369:I371)*10</f>
        <v>878.26666666666665</v>
      </c>
      <c r="K372" t="s">
        <v>57</v>
      </c>
      <c r="L372" s="102">
        <f>AVERAGE([2]GBP!$L$6146:$L$6167)</f>
        <v>1.132626248458992</v>
      </c>
      <c r="M372">
        <f>J372/L372</f>
        <v>775.42496287862195</v>
      </c>
    </row>
    <row r="373" spans="1:13">
      <c r="A373" s="1">
        <v>44955</v>
      </c>
      <c r="B373" s="39">
        <v>481.63</v>
      </c>
      <c r="C373" s="39">
        <v>256.81</v>
      </c>
      <c r="D373" s="39">
        <v>360.72</v>
      </c>
      <c r="E373" s="39">
        <v>522.32000000000005</v>
      </c>
      <c r="F373" s="39">
        <v>485.79</v>
      </c>
      <c r="G373" s="39">
        <v>509.54</v>
      </c>
      <c r="H373" s="39">
        <v>696.62</v>
      </c>
      <c r="I373" s="39">
        <v>79.180000000000007</v>
      </c>
    </row>
    <row r="374" spans="1:13">
      <c r="A374" s="1">
        <v>44962</v>
      </c>
      <c r="B374" s="39">
        <v>477.48</v>
      </c>
      <c r="C374" s="39">
        <v>252.13</v>
      </c>
      <c r="D374" s="39">
        <v>362.36</v>
      </c>
      <c r="E374" s="39">
        <v>517.62</v>
      </c>
      <c r="F374" s="39">
        <v>469.23</v>
      </c>
      <c r="G374" s="39">
        <v>489.78</v>
      </c>
      <c r="H374" s="39">
        <v>678.52</v>
      </c>
      <c r="I374" s="39">
        <v>78.39</v>
      </c>
    </row>
    <row r="375" spans="1:13">
      <c r="A375" s="1">
        <v>44969</v>
      </c>
      <c r="B375" s="39">
        <v>480.16</v>
      </c>
      <c r="C375" s="39">
        <v>254.53</v>
      </c>
      <c r="D375" s="39">
        <v>352.13</v>
      </c>
      <c r="E375" s="39">
        <v>512.92999999999995</v>
      </c>
      <c r="F375" s="39">
        <v>437.03</v>
      </c>
      <c r="G375" s="39">
        <v>465.87</v>
      </c>
      <c r="H375" s="39">
        <v>689.22</v>
      </c>
      <c r="I375" s="39">
        <v>82.39</v>
      </c>
    </row>
    <row r="376" spans="1:13">
      <c r="A376" s="1">
        <v>44976</v>
      </c>
      <c r="B376" s="39">
        <v>484.18</v>
      </c>
      <c r="C376" s="39">
        <v>259.97000000000003</v>
      </c>
      <c r="D376" s="39">
        <v>347.22</v>
      </c>
      <c r="E376" s="39">
        <v>510.19</v>
      </c>
      <c r="F376" s="39">
        <v>452.95</v>
      </c>
      <c r="G376" s="39">
        <v>468.43</v>
      </c>
      <c r="H376" s="39">
        <v>653.97</v>
      </c>
      <c r="I376" s="39">
        <v>81.349999999999994</v>
      </c>
      <c r="J376" s="39">
        <f>AVERAGE(I373:I376)*10</f>
        <v>803.27499999999986</v>
      </c>
      <c r="K376" t="s">
        <v>57</v>
      </c>
      <c r="L376" s="102">
        <f>AVERAGE([2]GBP!$L$6168:$L$6187)</f>
        <v>1.129518864139174</v>
      </c>
      <c r="M376">
        <f>J376/L376</f>
        <v>711.16563476980059</v>
      </c>
    </row>
    <row r="377" spans="1:13">
      <c r="A377" s="1">
        <v>44983</v>
      </c>
      <c r="B377" s="39">
        <v>481.14</v>
      </c>
      <c r="C377" s="39">
        <v>262.20999999999998</v>
      </c>
      <c r="D377" s="39">
        <v>350.86</v>
      </c>
      <c r="E377" s="39">
        <v>500.8</v>
      </c>
      <c r="F377" s="39">
        <v>437.54</v>
      </c>
      <c r="G377" s="39">
        <v>465.65</v>
      </c>
      <c r="H377" s="39">
        <v>680.17</v>
      </c>
      <c r="I377" s="39">
        <v>78.02</v>
      </c>
      <c r="L377" s="102"/>
    </row>
    <row r="378" spans="1:13">
      <c r="A378" s="1">
        <v>44990</v>
      </c>
      <c r="B378" s="39">
        <v>474.64</v>
      </c>
      <c r="C378" s="39">
        <v>261.89999999999998</v>
      </c>
      <c r="D378" s="39">
        <v>348.97</v>
      </c>
      <c r="E378" s="39">
        <v>492.56</v>
      </c>
      <c r="F378" s="39">
        <v>443.62</v>
      </c>
      <c r="G378" s="39">
        <v>472.62</v>
      </c>
      <c r="H378" s="39">
        <v>676.52</v>
      </c>
      <c r="I378" s="39">
        <v>81.73</v>
      </c>
      <c r="L378" s="102"/>
    </row>
    <row r="379" spans="1:13">
      <c r="A379" s="1">
        <v>44997</v>
      </c>
      <c r="B379" s="39">
        <v>478.42</v>
      </c>
      <c r="C379" s="39">
        <v>262.44</v>
      </c>
      <c r="D379" s="39">
        <v>344.83</v>
      </c>
      <c r="E379" s="39">
        <v>495.94</v>
      </c>
      <c r="F379" s="39">
        <v>435.8</v>
      </c>
      <c r="G379" s="39">
        <v>474.94</v>
      </c>
      <c r="H379" s="39">
        <v>628.46</v>
      </c>
      <c r="I379" s="39">
        <v>76.040000000000006</v>
      </c>
      <c r="L379" s="102"/>
    </row>
    <row r="380" spans="1:13">
      <c r="A380" s="1">
        <v>45004</v>
      </c>
      <c r="B380" s="39">
        <v>478.09</v>
      </c>
      <c r="C380" s="39">
        <v>254.44</v>
      </c>
      <c r="D380" s="39">
        <v>346.02</v>
      </c>
      <c r="E380" s="39">
        <v>487.55</v>
      </c>
      <c r="F380" s="39">
        <v>426.04</v>
      </c>
      <c r="G380" s="39">
        <v>471.93</v>
      </c>
      <c r="H380" s="39">
        <v>650.96</v>
      </c>
      <c r="I380" s="39">
        <v>76.53</v>
      </c>
      <c r="J380" s="39">
        <f>AVERAGE(I377:I380)*10</f>
        <v>780.80000000000018</v>
      </c>
      <c r="K380" t="s">
        <v>57</v>
      </c>
      <c r="L380" s="102">
        <f>AVERAGE([2]GBP!$K$6189:$L$6209)</f>
        <v>1.1335723523864176</v>
      </c>
      <c r="M380">
        <f>J380/L380</f>
        <v>688.79590998867036</v>
      </c>
    </row>
    <row r="381" spans="1:13">
      <c r="A381" s="1">
        <v>45011</v>
      </c>
      <c r="B381" s="39">
        <v>474.51</v>
      </c>
      <c r="C381" s="39">
        <v>252.53</v>
      </c>
      <c r="D381" s="39">
        <v>342.49</v>
      </c>
      <c r="E381" s="39">
        <v>486.49</v>
      </c>
      <c r="F381" s="39">
        <v>428.07</v>
      </c>
      <c r="G381" s="39">
        <v>473.62</v>
      </c>
      <c r="H381" s="39">
        <v>657.12</v>
      </c>
      <c r="I381" s="39">
        <v>75.88</v>
      </c>
      <c r="L381" s="102"/>
    </row>
    <row r="382" spans="1:13">
      <c r="A382" s="1">
        <v>45018</v>
      </c>
      <c r="B382" s="39">
        <v>470.89</v>
      </c>
      <c r="C382" s="39">
        <v>245.65</v>
      </c>
      <c r="D382" s="39">
        <v>343.36</v>
      </c>
      <c r="E382" s="39">
        <v>486.49</v>
      </c>
      <c r="F382" s="39">
        <v>418.32</v>
      </c>
      <c r="G382" s="39">
        <v>469.63</v>
      </c>
      <c r="H382" s="39">
        <v>654.80999999999995</v>
      </c>
      <c r="I382" s="39">
        <v>74.97</v>
      </c>
      <c r="L382" s="102"/>
    </row>
    <row r="383" spans="1:13">
      <c r="A383" s="1">
        <v>45025</v>
      </c>
      <c r="B383" s="39">
        <v>474.22</v>
      </c>
      <c r="C383" s="39">
        <v>246.19</v>
      </c>
      <c r="D383" s="39">
        <v>340.51</v>
      </c>
      <c r="E383" s="39">
        <v>462.14</v>
      </c>
      <c r="F383" s="39">
        <v>416.78</v>
      </c>
      <c r="G383" s="39">
        <v>455.21</v>
      </c>
      <c r="H383" s="39">
        <v>654.91999999999996</v>
      </c>
      <c r="I383" s="39">
        <v>75.819999999999993</v>
      </c>
      <c r="L383" s="102"/>
    </row>
    <row r="384" spans="1:13">
      <c r="A384" s="1">
        <v>45032</v>
      </c>
      <c r="B384" s="39">
        <v>472.32</v>
      </c>
      <c r="C384" s="39">
        <v>240.17</v>
      </c>
      <c r="D384" s="39">
        <v>338.05</v>
      </c>
      <c r="E384" s="39">
        <v>460.9</v>
      </c>
      <c r="F384" s="39">
        <v>420.55</v>
      </c>
      <c r="G384" s="39">
        <v>458.47</v>
      </c>
      <c r="H384" s="39">
        <v>649.30999999999995</v>
      </c>
      <c r="I384" s="39">
        <v>75.22</v>
      </c>
      <c r="J384" s="39">
        <f>AVERAGE(I381:I384)*10</f>
        <v>754.72499999999991</v>
      </c>
      <c r="K384" t="s">
        <v>57</v>
      </c>
      <c r="L384" s="102">
        <f>AVERAGE([2]GBP!$L$6210:$L$6229)</f>
        <v>1.1358254508367143</v>
      </c>
      <c r="M384">
        <f>J384/L384</f>
        <v>664.47269643766663</v>
      </c>
    </row>
    <row r="385" spans="1:13">
      <c r="A385" s="1">
        <v>45039</v>
      </c>
      <c r="B385" s="39">
        <v>470.59</v>
      </c>
      <c r="C385" s="39">
        <v>242.19</v>
      </c>
      <c r="D385" s="39">
        <v>337.17</v>
      </c>
      <c r="E385" s="39">
        <v>461.05</v>
      </c>
      <c r="F385" s="39">
        <v>412.78</v>
      </c>
      <c r="G385" s="39">
        <v>444.59</v>
      </c>
      <c r="H385" s="39">
        <v>637.22</v>
      </c>
      <c r="I385" s="39">
        <v>74.27</v>
      </c>
      <c r="L385" s="102"/>
    </row>
    <row r="386" spans="1:13">
      <c r="A386" s="1">
        <v>45046</v>
      </c>
      <c r="B386" s="39">
        <v>463.54</v>
      </c>
      <c r="C386" s="39">
        <v>241.54</v>
      </c>
      <c r="D386" s="39">
        <v>338.14</v>
      </c>
      <c r="E386" s="39">
        <v>402.64</v>
      </c>
      <c r="F386" s="39">
        <v>411.54</v>
      </c>
      <c r="G386" s="39">
        <v>451</v>
      </c>
      <c r="H386" s="39">
        <v>660.25</v>
      </c>
      <c r="I386" s="39">
        <v>71.66</v>
      </c>
      <c r="L386" s="102"/>
    </row>
    <row r="387" spans="1:13">
      <c r="A387" s="1">
        <v>45053</v>
      </c>
      <c r="B387" s="39">
        <v>462.31</v>
      </c>
      <c r="C387" s="39">
        <v>243.16</v>
      </c>
      <c r="D387" s="39">
        <v>343.73</v>
      </c>
      <c r="E387" s="39">
        <v>404.43</v>
      </c>
      <c r="F387" s="39">
        <v>411.3</v>
      </c>
      <c r="G387" s="39">
        <v>446.87</v>
      </c>
      <c r="H387" s="39">
        <v>642.88</v>
      </c>
      <c r="I387" s="39">
        <v>73.53</v>
      </c>
      <c r="L387" s="102"/>
    </row>
    <row r="388" spans="1:13">
      <c r="A388" s="1">
        <v>45060</v>
      </c>
      <c r="B388" s="39">
        <v>464.74</v>
      </c>
      <c r="C388" s="39">
        <v>245.56</v>
      </c>
      <c r="D388" s="39">
        <v>341.13</v>
      </c>
      <c r="E388" s="39">
        <v>400.49</v>
      </c>
      <c r="F388" s="39">
        <v>400.12</v>
      </c>
      <c r="G388" s="39">
        <v>436.06</v>
      </c>
      <c r="H388" s="39">
        <v>650.86</v>
      </c>
      <c r="I388" s="39">
        <v>71.650000000000006</v>
      </c>
      <c r="J388" s="39"/>
      <c r="L388" s="102"/>
    </row>
    <row r="389" spans="1:13">
      <c r="A389" s="1">
        <v>45067</v>
      </c>
      <c r="B389" s="39">
        <v>464.42</v>
      </c>
      <c r="C389" s="39">
        <v>245.33</v>
      </c>
      <c r="D389" s="39">
        <v>347.61</v>
      </c>
      <c r="E389" s="39">
        <v>400.08</v>
      </c>
      <c r="F389" s="39">
        <v>402.09</v>
      </c>
      <c r="G389" s="39">
        <v>428.94</v>
      </c>
      <c r="H389" s="39">
        <v>646.45000000000005</v>
      </c>
      <c r="I389" s="39">
        <v>74.59</v>
      </c>
      <c r="J389" s="39">
        <f>AVERAGE(I386:I389)*10</f>
        <v>728.57500000000005</v>
      </c>
      <c r="K389" t="s">
        <v>57</v>
      </c>
      <c r="L389" s="102">
        <f>AVERAGE([2]GBP!$L$6230:$L$6249)</f>
        <v>1.1450373308233992</v>
      </c>
      <c r="M389">
        <f>J389/L389</f>
        <v>636.28929851228509</v>
      </c>
    </row>
    <row r="390" spans="1:13">
      <c r="A390" s="1">
        <v>45074</v>
      </c>
      <c r="B390" s="39">
        <v>473.54</v>
      </c>
      <c r="C390" s="39">
        <v>247.88</v>
      </c>
      <c r="D390" s="39">
        <v>348.95</v>
      </c>
      <c r="E390" s="39">
        <v>380.36</v>
      </c>
      <c r="F390" s="39">
        <v>412.01</v>
      </c>
      <c r="G390" s="39">
        <v>447.32</v>
      </c>
      <c r="H390" s="39">
        <v>622.89</v>
      </c>
      <c r="I390" s="39">
        <v>74.52</v>
      </c>
      <c r="J390" s="39"/>
      <c r="L390" s="102"/>
    </row>
    <row r="391" spans="1:13">
      <c r="A391" s="1">
        <v>45081</v>
      </c>
      <c r="B391" s="39">
        <v>477.5</v>
      </c>
      <c r="C391" s="39">
        <v>248.8</v>
      </c>
      <c r="D391" s="39">
        <v>348.89</v>
      </c>
      <c r="E391" s="39">
        <v>381</v>
      </c>
      <c r="F391" s="39">
        <v>399.59</v>
      </c>
      <c r="G391" s="39">
        <v>435.18</v>
      </c>
      <c r="H391" s="39">
        <v>656.89</v>
      </c>
      <c r="I391" s="39">
        <v>72.849999999999994</v>
      </c>
      <c r="L391" s="102"/>
    </row>
    <row r="392" spans="1:13">
      <c r="A392" s="1">
        <v>45088</v>
      </c>
      <c r="B392" s="39">
        <v>470.06</v>
      </c>
      <c r="C392" s="39">
        <v>249.83</v>
      </c>
      <c r="D392" s="39">
        <v>353.04</v>
      </c>
      <c r="E392" s="39">
        <v>379.87</v>
      </c>
      <c r="F392" s="39">
        <v>397.75</v>
      </c>
      <c r="G392" s="39">
        <v>422.59</v>
      </c>
      <c r="H392" s="39">
        <v>638.82000000000005</v>
      </c>
      <c r="I392" s="39">
        <v>72.3</v>
      </c>
      <c r="L392" s="102"/>
    </row>
    <row r="393" spans="1:13">
      <c r="A393" s="1">
        <v>45095</v>
      </c>
      <c r="B393" s="39">
        <v>474.13</v>
      </c>
      <c r="C393" s="39">
        <v>250.35</v>
      </c>
      <c r="D393" s="39">
        <v>356.57</v>
      </c>
      <c r="E393" s="39">
        <v>379.02</v>
      </c>
      <c r="F393" s="39">
        <v>401.15</v>
      </c>
      <c r="G393" s="39">
        <v>423.83</v>
      </c>
      <c r="H393" s="39">
        <v>651.91999999999996</v>
      </c>
      <c r="I393" s="39">
        <v>69.959999999999994</v>
      </c>
      <c r="J393" s="39">
        <f>AVERAGE(I390:I393)*10</f>
        <v>724.07500000000005</v>
      </c>
      <c r="K393" t="s">
        <v>57</v>
      </c>
      <c r="L393" s="102">
        <f>AVERAGE([2]GBP!$L$6250:$L$6271)</f>
        <v>1.1630680180466444</v>
      </c>
      <c r="M393">
        <f>J393/L393</f>
        <v>622.55602317745218</v>
      </c>
    </row>
    <row r="394" spans="1:13">
      <c r="A394" s="1">
        <v>45102</v>
      </c>
      <c r="B394" s="39">
        <v>470.43</v>
      </c>
      <c r="C394" s="39">
        <v>247.8</v>
      </c>
      <c r="D394" s="39">
        <v>355.33</v>
      </c>
      <c r="E394" s="39">
        <v>379.48</v>
      </c>
      <c r="F394" s="39">
        <v>396.92</v>
      </c>
      <c r="G394" s="39">
        <v>423.21</v>
      </c>
      <c r="H394" s="39">
        <v>638.13</v>
      </c>
      <c r="I394" s="39">
        <v>69.98</v>
      </c>
    </row>
    <row r="395" spans="1:13">
      <c r="A395" s="1">
        <v>45109</v>
      </c>
      <c r="B395" s="39">
        <v>465.76</v>
      </c>
      <c r="C395" s="39">
        <v>244.27</v>
      </c>
      <c r="D395" s="39">
        <v>354.23</v>
      </c>
      <c r="E395" s="39">
        <v>380.03</v>
      </c>
      <c r="F395" s="39">
        <v>402.03</v>
      </c>
      <c r="G395" s="39">
        <v>429.57</v>
      </c>
      <c r="H395" s="39">
        <v>597.07000000000005</v>
      </c>
      <c r="I395" s="39">
        <v>70.73</v>
      </c>
      <c r="J395" s="39"/>
    </row>
    <row r="396" spans="1:13">
      <c r="A396" s="1">
        <v>45116</v>
      </c>
      <c r="B396" s="39">
        <v>467.59</v>
      </c>
      <c r="C396" s="39">
        <v>239.53</v>
      </c>
      <c r="D396" s="39">
        <v>352.67</v>
      </c>
      <c r="E396" s="39">
        <v>377.5</v>
      </c>
      <c r="F396" s="39">
        <v>403.2</v>
      </c>
      <c r="G396" s="39">
        <v>421.17</v>
      </c>
      <c r="H396" s="39">
        <v>622.97</v>
      </c>
      <c r="I396" s="39">
        <v>69.44</v>
      </c>
    </row>
    <row r="397" spans="1:13">
      <c r="A397" s="1">
        <v>45123</v>
      </c>
      <c r="B397" s="39">
        <v>459.46</v>
      </c>
      <c r="C397" s="39">
        <v>239.6</v>
      </c>
      <c r="D397" s="39">
        <v>352.94</v>
      </c>
      <c r="E397" s="39">
        <v>378.15</v>
      </c>
      <c r="F397" s="39">
        <v>393.83</v>
      </c>
      <c r="G397" s="39">
        <v>404.28</v>
      </c>
      <c r="H397" s="39">
        <v>640.44000000000005</v>
      </c>
      <c r="I397" s="39">
        <v>68.819999999999993</v>
      </c>
      <c r="J397" s="39"/>
    </row>
    <row r="398" spans="1:13">
      <c r="A398" s="1">
        <v>45130</v>
      </c>
      <c r="B398" s="39">
        <v>453.74</v>
      </c>
      <c r="C398" s="39">
        <v>228.06</v>
      </c>
      <c r="D398" s="39">
        <v>341.13</v>
      </c>
      <c r="E398" s="39">
        <v>377.9</v>
      </c>
      <c r="F398" s="39">
        <v>398.18</v>
      </c>
      <c r="G398" s="39">
        <v>417.1</v>
      </c>
      <c r="H398" s="39">
        <v>638.24</v>
      </c>
      <c r="I398" s="39">
        <v>65.69</v>
      </c>
      <c r="J398" s="39">
        <f>AVERAGE(I394:I398)*10</f>
        <v>689.32</v>
      </c>
      <c r="K398" t="s">
        <v>57</v>
      </c>
      <c r="L398" s="102">
        <f>AVERAGE([2]GBP!$L$6272:$L$6292)</f>
        <v>1.1638422600319862</v>
      </c>
      <c r="M398">
        <f>J398/L398</f>
        <v>592.27957573997639</v>
      </c>
    </row>
    <row r="399" spans="1:13">
      <c r="A399" s="1">
        <v>45137</v>
      </c>
      <c r="B399" s="39">
        <v>457.84</v>
      </c>
      <c r="C399" s="39">
        <v>230.27</v>
      </c>
      <c r="D399" s="39">
        <v>338.99</v>
      </c>
      <c r="E399" s="39">
        <v>378.13</v>
      </c>
      <c r="F399" s="39">
        <v>399.43</v>
      </c>
      <c r="G399" s="39">
        <v>416.48</v>
      </c>
      <c r="H399" s="39">
        <v>615.14</v>
      </c>
      <c r="I399" s="39">
        <v>67.66</v>
      </c>
      <c r="J399" s="39"/>
      <c r="L399" s="102"/>
    </row>
    <row r="400" spans="1:13">
      <c r="A400" s="1">
        <v>45144</v>
      </c>
      <c r="B400" s="39">
        <v>458.21</v>
      </c>
      <c r="C400" s="39">
        <v>230.59</v>
      </c>
      <c r="D400" s="39">
        <v>341.25</v>
      </c>
      <c r="E400" s="39">
        <v>378.21</v>
      </c>
      <c r="F400" s="39">
        <v>405.73</v>
      </c>
      <c r="G400" s="39">
        <v>418.76</v>
      </c>
      <c r="H400" s="39">
        <v>608.72</v>
      </c>
      <c r="I400" s="39">
        <v>67.569999999999993</v>
      </c>
      <c r="L400" s="102"/>
    </row>
    <row r="401" spans="1:13">
      <c r="A401" s="1">
        <v>45151</v>
      </c>
      <c r="B401" s="39">
        <v>453.81</v>
      </c>
      <c r="C401" s="39">
        <v>229.45</v>
      </c>
      <c r="D401" s="39">
        <v>339.72</v>
      </c>
      <c r="E401" s="39">
        <v>378.44</v>
      </c>
      <c r="F401" s="39">
        <v>404.42</v>
      </c>
      <c r="G401" s="39">
        <v>417.2</v>
      </c>
      <c r="H401" s="39">
        <v>617.09</v>
      </c>
      <c r="I401" s="39">
        <v>65.790000000000006</v>
      </c>
      <c r="L401" s="102"/>
    </row>
    <row r="402" spans="1:13">
      <c r="A402" s="1">
        <v>45158</v>
      </c>
      <c r="B402" s="39">
        <v>449.04</v>
      </c>
      <c r="C402" s="39">
        <v>228</v>
      </c>
      <c r="D402" s="39">
        <v>336.08</v>
      </c>
      <c r="E402" s="39">
        <v>377.92</v>
      </c>
      <c r="F402" s="39">
        <v>402.57</v>
      </c>
      <c r="G402" s="39">
        <v>415.05</v>
      </c>
      <c r="H402" s="39">
        <v>624.99</v>
      </c>
      <c r="I402" s="39">
        <v>65.790000000000006</v>
      </c>
      <c r="J402" s="39">
        <f>AVERAGE(I399:I402)*10</f>
        <v>667.02499999999998</v>
      </c>
      <c r="K402" t="s">
        <v>57</v>
      </c>
      <c r="L402" s="102">
        <f>AVERAGE([2]GBP!$L$6293:$L$6316)</f>
        <v>1.1643548954124479</v>
      </c>
      <c r="M402">
        <f>J402/L402</f>
        <v>572.87086834785077</v>
      </c>
    </row>
    <row r="403" spans="1:13">
      <c r="A403" s="1">
        <v>45165</v>
      </c>
      <c r="B403" s="39">
        <v>445.65</v>
      </c>
      <c r="C403" s="39">
        <v>227.82</v>
      </c>
      <c r="D403" s="39">
        <v>330.1</v>
      </c>
      <c r="E403" s="39">
        <v>377.67</v>
      </c>
      <c r="F403" s="39">
        <v>403.21</v>
      </c>
      <c r="G403" s="39">
        <v>418.32</v>
      </c>
      <c r="H403" s="39">
        <v>620.74</v>
      </c>
      <c r="I403" s="39">
        <v>64.010000000000005</v>
      </c>
      <c r="J403" s="39"/>
      <c r="L403" s="102"/>
    </row>
    <row r="404" spans="1:13">
      <c r="A404" s="1">
        <v>45172</v>
      </c>
      <c r="B404" s="39">
        <v>441.13</v>
      </c>
      <c r="C404" s="39">
        <v>226.69</v>
      </c>
      <c r="D404" s="39">
        <v>325.33</v>
      </c>
      <c r="E404" s="39">
        <v>377.49</v>
      </c>
      <c r="F404" s="39">
        <v>404.81</v>
      </c>
      <c r="G404" s="39">
        <v>415.55</v>
      </c>
      <c r="H404" s="39">
        <v>636.11</v>
      </c>
      <c r="I404" s="39">
        <v>64.319999999999993</v>
      </c>
      <c r="J404" s="39"/>
      <c r="L404" s="102"/>
    </row>
    <row r="405" spans="1:13">
      <c r="A405" s="1">
        <v>45179</v>
      </c>
      <c r="B405" s="39">
        <v>437.74</v>
      </c>
      <c r="C405" s="39">
        <v>226.92</v>
      </c>
      <c r="D405" s="39">
        <v>327.29000000000002</v>
      </c>
      <c r="E405" s="39">
        <v>377.83</v>
      </c>
      <c r="F405" s="39">
        <v>406.3</v>
      </c>
      <c r="G405" s="39">
        <v>416.45</v>
      </c>
      <c r="H405" s="39">
        <v>619.29999999999995</v>
      </c>
      <c r="I405" s="39">
        <v>68.78</v>
      </c>
      <c r="L405" s="102"/>
    </row>
    <row r="406" spans="1:13">
      <c r="A406" s="1">
        <v>45186</v>
      </c>
      <c r="B406" s="39">
        <v>440.53</v>
      </c>
      <c r="C406" s="39">
        <v>228.62</v>
      </c>
      <c r="D406" s="39">
        <v>327.52</v>
      </c>
      <c r="E406" s="39">
        <v>377.33</v>
      </c>
      <c r="F406" s="39">
        <v>400.32</v>
      </c>
      <c r="G406" s="39">
        <v>411.92</v>
      </c>
      <c r="H406" s="39">
        <v>618.74</v>
      </c>
      <c r="I406" s="39">
        <v>71.790000000000006</v>
      </c>
      <c r="J406" s="39">
        <f>AVERAGE(I403:I406)*10</f>
        <v>672.25</v>
      </c>
      <c r="K406" t="s">
        <v>57</v>
      </c>
      <c r="L406" s="102">
        <f>AVERAGE([2]GBP!$L$6316:$L$6336)</f>
        <v>1.1636512135997346</v>
      </c>
      <c r="M406">
        <f>J406/L406</f>
        <v>577.70747122791761</v>
      </c>
    </row>
    <row r="407" spans="1:13">
      <c r="A407" s="1">
        <v>45193</v>
      </c>
      <c r="B407" s="39">
        <v>447.16</v>
      </c>
      <c r="C407" s="39">
        <v>232.74</v>
      </c>
      <c r="D407" s="39">
        <v>334.22</v>
      </c>
      <c r="E407" s="39">
        <v>377.82</v>
      </c>
      <c r="F407" s="39">
        <v>404.7</v>
      </c>
      <c r="G407" s="39">
        <v>412.86</v>
      </c>
      <c r="H407" s="39">
        <v>629.24</v>
      </c>
      <c r="I407" s="39">
        <v>69.75</v>
      </c>
      <c r="L407" s="102"/>
    </row>
    <row r="408" spans="1:13">
      <c r="A408" s="1">
        <v>45200</v>
      </c>
      <c r="B408" s="39">
        <v>456.49</v>
      </c>
      <c r="C408" s="39">
        <v>244.68</v>
      </c>
      <c r="D408" s="39">
        <v>341.43</v>
      </c>
      <c r="E408" s="39">
        <v>378.95</v>
      </c>
      <c r="F408" s="39">
        <v>409.84</v>
      </c>
      <c r="G408" s="39">
        <v>411.57</v>
      </c>
      <c r="H408" s="39">
        <v>615.14</v>
      </c>
      <c r="I408" s="39">
        <v>73.2</v>
      </c>
      <c r="L408" s="102"/>
    </row>
    <row r="409" spans="1:13">
      <c r="A409" s="1">
        <v>45207</v>
      </c>
      <c r="B409" s="39">
        <v>462.6</v>
      </c>
      <c r="C409" s="39">
        <v>244.72</v>
      </c>
      <c r="D409" s="39">
        <v>345.75</v>
      </c>
      <c r="E409" s="39">
        <v>378.82</v>
      </c>
      <c r="F409" s="39">
        <v>412.83</v>
      </c>
      <c r="G409" s="39">
        <v>409.31</v>
      </c>
      <c r="H409" s="39">
        <v>614.98</v>
      </c>
      <c r="I409" s="39">
        <v>75.31</v>
      </c>
      <c r="L409" s="102"/>
    </row>
    <row r="410" spans="1:13">
      <c r="A410" s="1">
        <v>45214</v>
      </c>
      <c r="B410" s="39">
        <v>470.61</v>
      </c>
      <c r="C410" s="39">
        <v>249.32</v>
      </c>
      <c r="D410" s="39">
        <v>350.13</v>
      </c>
      <c r="E410" s="39">
        <v>377.25</v>
      </c>
      <c r="F410" s="39">
        <v>413.54</v>
      </c>
      <c r="G410" s="39">
        <v>409.89</v>
      </c>
      <c r="H410" s="39">
        <v>629.29999999999995</v>
      </c>
      <c r="I410" s="39">
        <v>74.739999999999995</v>
      </c>
      <c r="J410" s="39">
        <f>AVERAGE(I407:I410)*10</f>
        <v>732.5</v>
      </c>
      <c r="K410" t="s">
        <v>57</v>
      </c>
      <c r="L410" s="102">
        <f>AVERAGE([2]GBP!$L$6337:$L$6357)</f>
        <v>1.153870527809933</v>
      </c>
      <c r="M410">
        <f>J410/L410</f>
        <v>634.81992333255801</v>
      </c>
    </row>
    <row r="411" spans="1:13">
      <c r="A411" s="1">
        <v>45221</v>
      </c>
      <c r="B411" s="39">
        <v>483.68</v>
      </c>
      <c r="C411" s="39">
        <v>254.45</v>
      </c>
      <c r="D411" s="39">
        <v>348.56</v>
      </c>
      <c r="E411" s="39">
        <v>377.85</v>
      </c>
      <c r="F411" s="39">
        <v>414.45</v>
      </c>
      <c r="G411" s="39">
        <v>412.56</v>
      </c>
      <c r="H411" s="39">
        <v>619.53</v>
      </c>
      <c r="I411" s="39">
        <v>80.239999999999995</v>
      </c>
      <c r="L411" s="102"/>
    </row>
    <row r="412" spans="1:13">
      <c r="A412" s="1">
        <v>45228</v>
      </c>
      <c r="B412" s="39">
        <v>487.91</v>
      </c>
      <c r="C412" s="39">
        <v>255.33</v>
      </c>
      <c r="D412" s="39">
        <v>351.54</v>
      </c>
      <c r="E412" s="39">
        <v>378.12</v>
      </c>
      <c r="F412" s="39">
        <v>411.53</v>
      </c>
      <c r="G412" s="39">
        <v>418.26</v>
      </c>
      <c r="H412" s="39">
        <v>623.26</v>
      </c>
      <c r="I412" s="39">
        <v>77.900000000000006</v>
      </c>
      <c r="L412" s="102"/>
    </row>
    <row r="413" spans="1:13">
      <c r="A413" s="1">
        <v>45235</v>
      </c>
      <c r="B413" s="39">
        <v>497.51</v>
      </c>
      <c r="C413" s="39">
        <v>260.45999999999998</v>
      </c>
      <c r="D413" s="39">
        <v>361.89</v>
      </c>
      <c r="E413" s="39">
        <v>363.35</v>
      </c>
      <c r="F413" s="39">
        <v>415.13</v>
      </c>
      <c r="G413" s="39">
        <v>411.14</v>
      </c>
      <c r="H413" s="39">
        <v>619.95000000000005</v>
      </c>
      <c r="I413" s="39">
        <v>82.25</v>
      </c>
      <c r="L413" s="102"/>
    </row>
    <row r="414" spans="1:13">
      <c r="A414" s="1">
        <v>45242</v>
      </c>
      <c r="B414" s="39">
        <v>508.13</v>
      </c>
      <c r="C414" s="39">
        <v>260.38</v>
      </c>
      <c r="D414" s="39">
        <v>365.06</v>
      </c>
      <c r="E414" s="39">
        <v>361.09</v>
      </c>
      <c r="F414" s="39">
        <v>413.07</v>
      </c>
      <c r="G414" s="39">
        <v>417.16</v>
      </c>
      <c r="H414" s="39">
        <v>616.07000000000005</v>
      </c>
      <c r="I414" s="39">
        <v>82.48</v>
      </c>
      <c r="L414" s="102"/>
    </row>
    <row r="415" spans="1:13">
      <c r="A415" s="1">
        <v>45249</v>
      </c>
      <c r="B415" s="39">
        <v>526.17999999999995</v>
      </c>
      <c r="C415" s="39">
        <v>260.37</v>
      </c>
      <c r="D415" s="39">
        <v>367.33</v>
      </c>
      <c r="E415" s="39">
        <v>361.24</v>
      </c>
      <c r="F415" s="39">
        <v>417.74</v>
      </c>
      <c r="G415" s="39">
        <v>413.72</v>
      </c>
      <c r="H415" s="39">
        <v>605.92999999999995</v>
      </c>
      <c r="I415" s="39">
        <v>82.14</v>
      </c>
      <c r="J415" s="39">
        <f>AVERAGE(I411:I415)*10</f>
        <v>810.02</v>
      </c>
      <c r="K415" t="s">
        <v>57</v>
      </c>
      <c r="L415" s="102">
        <f>AVERAGE([2]GBP!$L6357:$L6379)</f>
        <v>1.1470371588886221</v>
      </c>
      <c r="M415">
        <f>J415/L415</f>
        <v>706.18461984687394</v>
      </c>
    </row>
    <row r="416" spans="1:13">
      <c r="A416" s="1">
        <v>45256</v>
      </c>
      <c r="B416" s="39">
        <v>527.80999999999995</v>
      </c>
      <c r="C416" s="39">
        <v>259.43</v>
      </c>
      <c r="D416" s="39">
        <v>359.52</v>
      </c>
      <c r="E416" s="39">
        <v>362.13</v>
      </c>
      <c r="F416" s="39">
        <v>422.3</v>
      </c>
      <c r="G416" s="39">
        <v>421.22</v>
      </c>
      <c r="H416" s="39">
        <v>614.34</v>
      </c>
      <c r="I416" s="39">
        <v>83.77</v>
      </c>
    </row>
    <row r="417" spans="1:15">
      <c r="A417" s="1">
        <v>45263</v>
      </c>
      <c r="B417" s="39">
        <v>538.57000000000005</v>
      </c>
      <c r="C417" s="39">
        <v>260.27999999999997</v>
      </c>
      <c r="D417" s="39">
        <v>364.6</v>
      </c>
      <c r="E417" s="39">
        <v>360.05</v>
      </c>
      <c r="F417" s="39">
        <v>426.19</v>
      </c>
      <c r="G417" s="39">
        <v>422.94</v>
      </c>
      <c r="H417" s="39">
        <v>576.44000000000005</v>
      </c>
      <c r="I417" s="39">
        <v>84.02</v>
      </c>
    </row>
    <row r="418" spans="1:15">
      <c r="A418" s="1">
        <v>45270</v>
      </c>
      <c r="B418" s="39">
        <v>548.36</v>
      </c>
      <c r="C418" s="39">
        <v>260.57</v>
      </c>
      <c r="D418" s="39">
        <v>368.72</v>
      </c>
      <c r="E418" s="39">
        <v>361.37</v>
      </c>
      <c r="F418" s="39">
        <v>431.46</v>
      </c>
      <c r="G418" s="39">
        <v>417.78</v>
      </c>
      <c r="H418" s="39">
        <v>626.1</v>
      </c>
      <c r="I418" s="39">
        <v>83.46</v>
      </c>
      <c r="J418" s="39"/>
      <c r="L418" s="102"/>
      <c r="M418" s="102"/>
    </row>
    <row r="419" spans="1:15">
      <c r="A419" s="1">
        <v>45277</v>
      </c>
      <c r="B419" s="39">
        <v>542.21</v>
      </c>
      <c r="C419" s="39">
        <v>259.27</v>
      </c>
      <c r="D419" s="39">
        <v>367.83</v>
      </c>
      <c r="E419" s="39">
        <v>361.81</v>
      </c>
      <c r="F419" s="39">
        <v>429.49</v>
      </c>
      <c r="G419" s="39">
        <v>419.3</v>
      </c>
      <c r="H419" s="39">
        <v>601.41</v>
      </c>
      <c r="I419" s="39">
        <v>83.28</v>
      </c>
      <c r="J419" s="39">
        <f>AVERAGE(I416:I419)*10</f>
        <v>836.32499999999993</v>
      </c>
      <c r="K419" t="s">
        <v>57</v>
      </c>
      <c r="L419" s="102">
        <f>AVERAGE([2]GBP!$L6383:$L6391)</f>
        <v>1.1623348325111573</v>
      </c>
      <c r="M419" s="102">
        <f>J419/L419</f>
        <v>719.52158414900816</v>
      </c>
    </row>
    <row r="420" spans="1:15">
      <c r="A420" s="1">
        <v>45284</v>
      </c>
      <c r="B420" s="39">
        <v>545.64</v>
      </c>
      <c r="C420" s="39">
        <v>260.58</v>
      </c>
      <c r="D420" s="39">
        <v>369.97</v>
      </c>
      <c r="E420" s="39">
        <v>364.9</v>
      </c>
      <c r="F420" s="39">
        <v>431.92</v>
      </c>
      <c r="G420" s="39">
        <v>427.39</v>
      </c>
      <c r="H420" s="39">
        <v>604.54</v>
      </c>
      <c r="I420" s="39">
        <v>84.27</v>
      </c>
    </row>
    <row r="421" spans="1:15">
      <c r="A421" s="1">
        <v>45291</v>
      </c>
      <c r="B421" s="39">
        <v>546.29999999999995</v>
      </c>
      <c r="C421" s="39">
        <v>261.77</v>
      </c>
      <c r="D421" s="39">
        <v>369.43</v>
      </c>
      <c r="E421" s="39">
        <v>362.8</v>
      </c>
      <c r="F421" s="39">
        <v>427.99</v>
      </c>
      <c r="G421" s="39">
        <v>430.73</v>
      </c>
      <c r="H421" s="39">
        <v>605.95000000000005</v>
      </c>
      <c r="I421" s="39">
        <v>84.83</v>
      </c>
    </row>
    <row r="422" spans="1:15">
      <c r="A422" s="1">
        <v>45298</v>
      </c>
      <c r="B422" s="39">
        <v>548.54999999999995</v>
      </c>
      <c r="C422" s="39">
        <v>255.66</v>
      </c>
      <c r="D422" s="39">
        <v>369.27</v>
      </c>
      <c r="E422" s="39">
        <v>355.58</v>
      </c>
      <c r="F422" s="39">
        <v>433.02</v>
      </c>
      <c r="G422" s="39">
        <v>437.77</v>
      </c>
      <c r="H422" s="39">
        <v>610.70000000000005</v>
      </c>
      <c r="I422" s="39">
        <v>85.63</v>
      </c>
      <c r="O422" s="39"/>
    </row>
    <row r="423" spans="1:15">
      <c r="A423" s="1">
        <v>45305</v>
      </c>
      <c r="B423" s="39">
        <v>544.54999999999995</v>
      </c>
      <c r="C423" s="39">
        <v>255.21</v>
      </c>
      <c r="D423" s="39">
        <v>365.29</v>
      </c>
      <c r="E423" s="39">
        <v>357.46</v>
      </c>
      <c r="F423" s="39">
        <v>431.89</v>
      </c>
      <c r="G423" s="39">
        <v>430.41</v>
      </c>
      <c r="H423" s="39">
        <v>589.63</v>
      </c>
      <c r="I423" s="39">
        <v>86.02</v>
      </c>
      <c r="J423" s="39">
        <f>AVERAGE(I420:I423)*10</f>
        <v>851.875</v>
      </c>
      <c r="K423" t="s">
        <v>57</v>
      </c>
      <c r="L423" s="102">
        <f>AVERAGE([2]GBP!$L6387:$L6395)</f>
        <v>1.1655870267138613</v>
      </c>
      <c r="M423" s="102">
        <f>J423/L423</f>
        <v>730.85490870783849</v>
      </c>
      <c r="O423" s="39"/>
    </row>
    <row r="424" spans="1:15">
      <c r="A424" s="1">
        <v>45312</v>
      </c>
      <c r="B424" s="39">
        <v>543.85</v>
      </c>
      <c r="C424" s="39">
        <v>252.35</v>
      </c>
      <c r="D424" s="39">
        <v>366.65</v>
      </c>
      <c r="E424" s="39">
        <v>356.01</v>
      </c>
      <c r="F424" s="39">
        <v>430.79</v>
      </c>
      <c r="G424" s="39">
        <v>427.31</v>
      </c>
      <c r="H424" s="39">
        <v>613.9</v>
      </c>
      <c r="I424" s="39">
        <v>84.82</v>
      </c>
      <c r="O424" s="39"/>
    </row>
    <row r="425" spans="1:15">
      <c r="A425" s="1">
        <v>45319</v>
      </c>
      <c r="B425" s="39">
        <v>537.32000000000005</v>
      </c>
      <c r="C425" s="39">
        <v>250.96</v>
      </c>
      <c r="D425" s="39">
        <v>366.06</v>
      </c>
      <c r="E425" s="39">
        <v>356.98</v>
      </c>
      <c r="F425" s="39">
        <v>426.55</v>
      </c>
      <c r="G425" s="39">
        <v>428.31</v>
      </c>
      <c r="H425" s="39">
        <v>607.76</v>
      </c>
      <c r="I425" s="39">
        <v>83.06</v>
      </c>
      <c r="O425" s="39"/>
    </row>
    <row r="426" spans="1:15">
      <c r="A426" s="1">
        <v>45326</v>
      </c>
      <c r="B426" s="39">
        <v>537.84</v>
      </c>
      <c r="C426" s="39">
        <v>249.65</v>
      </c>
      <c r="D426" s="39">
        <v>358.29</v>
      </c>
      <c r="E426" s="39">
        <v>359.2</v>
      </c>
      <c r="F426" s="39">
        <v>427.19</v>
      </c>
      <c r="G426" s="39">
        <v>419.87</v>
      </c>
      <c r="H426" s="39">
        <v>602.66</v>
      </c>
      <c r="I426" s="39">
        <v>84.83</v>
      </c>
      <c r="O426" s="39"/>
    </row>
    <row r="427" spans="1:15">
      <c r="A427" s="1">
        <v>45333</v>
      </c>
      <c r="B427" s="39">
        <v>540.25</v>
      </c>
      <c r="C427" s="39">
        <v>248.69</v>
      </c>
      <c r="D427" s="39">
        <v>360.88</v>
      </c>
      <c r="E427" s="39">
        <v>361.28</v>
      </c>
      <c r="F427" s="39">
        <v>432.73</v>
      </c>
      <c r="G427" s="39">
        <v>435.99</v>
      </c>
      <c r="H427" s="39">
        <v>572.07000000000005</v>
      </c>
      <c r="I427" s="39">
        <v>83.28</v>
      </c>
      <c r="J427" s="39">
        <f>AVERAGE(I424:I427)*10</f>
        <v>839.97500000000002</v>
      </c>
      <c r="K427" t="s">
        <v>57</v>
      </c>
      <c r="L427" s="102">
        <f>AVERAGE([2]GBP!$L6391:$L6399)</f>
        <v>1.1627745089189505</v>
      </c>
      <c r="M427" s="102">
        <f>J427/L427</f>
        <v>722.38855733166849</v>
      </c>
      <c r="O427" s="39"/>
    </row>
    <row r="428" spans="1:15">
      <c r="A428" s="1">
        <v>45340</v>
      </c>
      <c r="B428" s="39">
        <v>550.66</v>
      </c>
      <c r="C428" s="39">
        <v>250.97</v>
      </c>
      <c r="D428" s="39">
        <v>361.06</v>
      </c>
      <c r="E428" s="39">
        <v>361.23</v>
      </c>
      <c r="F428" s="39">
        <v>428.54</v>
      </c>
      <c r="G428" s="39">
        <v>431.88</v>
      </c>
      <c r="H428" s="39">
        <v>606.04</v>
      </c>
      <c r="I428" s="39">
        <v>82.08</v>
      </c>
      <c r="O428" s="39"/>
    </row>
    <row r="429" spans="1:15">
      <c r="A429" s="1">
        <v>45347</v>
      </c>
      <c r="B429" s="39">
        <v>559.28</v>
      </c>
      <c r="C429" s="39">
        <v>253.81</v>
      </c>
      <c r="D429" s="39">
        <v>363.48</v>
      </c>
      <c r="E429" s="39">
        <v>360.85</v>
      </c>
      <c r="F429" s="39">
        <v>436.06</v>
      </c>
      <c r="G429" s="39">
        <v>426.19</v>
      </c>
      <c r="H429" s="39">
        <v>600.94000000000005</v>
      </c>
      <c r="I429" s="39">
        <v>81.709999999999994</v>
      </c>
      <c r="O429" s="39"/>
    </row>
    <row r="430" spans="1:15">
      <c r="A430" s="1">
        <v>45354</v>
      </c>
      <c r="B430" s="39">
        <v>563.15</v>
      </c>
      <c r="C430" s="39">
        <v>250.9</v>
      </c>
      <c r="D430" s="39">
        <v>365.59</v>
      </c>
      <c r="E430" s="39">
        <v>387.97</v>
      </c>
      <c r="F430" s="39">
        <v>433.87</v>
      </c>
      <c r="G430" s="39">
        <v>436.81</v>
      </c>
      <c r="H430" s="39">
        <v>586.72</v>
      </c>
      <c r="I430" s="39">
        <v>82.44</v>
      </c>
      <c r="O430" s="39"/>
    </row>
    <row r="431" spans="1:15">
      <c r="A431" s="1">
        <v>45361</v>
      </c>
      <c r="B431" s="39">
        <v>566.55999999999995</v>
      </c>
      <c r="C431" s="39">
        <v>247.72</v>
      </c>
      <c r="D431" s="39">
        <v>361.13</v>
      </c>
      <c r="E431" s="39">
        <v>388.89</v>
      </c>
      <c r="F431" s="39">
        <v>437.39</v>
      </c>
      <c r="G431" s="39">
        <v>436.6</v>
      </c>
      <c r="H431" s="39">
        <v>584.45000000000005</v>
      </c>
      <c r="I431" s="39">
        <v>78.64</v>
      </c>
      <c r="J431" s="39">
        <f>AVERAGE(I428:I431)*10</f>
        <v>812.17499999999995</v>
      </c>
      <c r="K431" t="s">
        <v>57</v>
      </c>
      <c r="L431" s="102">
        <f>AVERAGE([2]GBP!$L6395:$L6403)</f>
        <v>1.1567546205710484</v>
      </c>
      <c r="M431" s="102">
        <f>J431/L431</f>
        <v>702.11519846712019</v>
      </c>
      <c r="O431" s="39"/>
    </row>
    <row r="432" spans="1:15">
      <c r="A432" s="1">
        <v>45368</v>
      </c>
      <c r="B432" s="39">
        <v>562.37</v>
      </c>
      <c r="C432" s="39">
        <v>245.45</v>
      </c>
      <c r="D432" s="39">
        <v>351.38</v>
      </c>
      <c r="E432" s="39">
        <v>387.41</v>
      </c>
      <c r="F432" s="39">
        <v>439.95</v>
      </c>
      <c r="G432" s="39">
        <v>441.05</v>
      </c>
      <c r="H432" s="39">
        <v>598.29999999999995</v>
      </c>
      <c r="I432" s="39">
        <v>80.94</v>
      </c>
      <c r="J432" s="39"/>
      <c r="L432" s="102"/>
      <c r="M432" s="102"/>
      <c r="O432" s="39"/>
    </row>
    <row r="433" spans="1:15">
      <c r="A433" s="1">
        <v>45375</v>
      </c>
      <c r="B433" s="39">
        <v>561.41</v>
      </c>
      <c r="C433" s="39">
        <v>241.23</v>
      </c>
      <c r="D433" s="39">
        <v>354.61</v>
      </c>
      <c r="E433" s="39">
        <v>388</v>
      </c>
      <c r="F433" s="39">
        <v>435.61</v>
      </c>
      <c r="G433" s="39">
        <v>437.18</v>
      </c>
      <c r="H433" s="39">
        <v>579.98</v>
      </c>
      <c r="I433" s="39">
        <v>77.33</v>
      </c>
      <c r="J433" s="39"/>
      <c r="L433" s="102"/>
      <c r="M433" s="102"/>
      <c r="O433" s="39"/>
    </row>
    <row r="434" spans="1:15">
      <c r="A434" s="1">
        <v>45382</v>
      </c>
      <c r="B434" s="39">
        <v>562.57000000000005</v>
      </c>
      <c r="C434" s="39">
        <v>239.12</v>
      </c>
      <c r="D434" s="39">
        <v>354.59</v>
      </c>
      <c r="E434" s="39">
        <v>387.8</v>
      </c>
      <c r="F434" s="39">
        <v>438.8</v>
      </c>
      <c r="G434" s="39">
        <v>427.06</v>
      </c>
      <c r="H434" s="39">
        <v>591.53</v>
      </c>
      <c r="I434" s="39">
        <v>77.17</v>
      </c>
      <c r="J434" s="39"/>
      <c r="L434" s="102"/>
      <c r="M434" s="102"/>
      <c r="O434" s="39"/>
    </row>
    <row r="435" spans="1:15">
      <c r="A435" s="1">
        <v>45389</v>
      </c>
      <c r="B435" s="39">
        <v>569.73</v>
      </c>
      <c r="C435" s="39">
        <v>242.17</v>
      </c>
      <c r="D435" s="39">
        <v>357.92</v>
      </c>
      <c r="E435" s="39">
        <v>386.08</v>
      </c>
      <c r="F435" s="39">
        <v>433.28</v>
      </c>
      <c r="G435" s="39">
        <v>440.84</v>
      </c>
      <c r="H435" s="39">
        <v>602.73</v>
      </c>
      <c r="I435" s="39">
        <v>78.53</v>
      </c>
      <c r="O435" s="39"/>
    </row>
    <row r="436" spans="1:15">
      <c r="A436" s="1">
        <v>45396</v>
      </c>
      <c r="B436" s="39">
        <v>576.86</v>
      </c>
      <c r="C436" s="39">
        <v>240.56</v>
      </c>
      <c r="D436" s="39">
        <v>359.75</v>
      </c>
      <c r="E436" s="39">
        <v>393.44</v>
      </c>
      <c r="F436" s="39">
        <v>436.63</v>
      </c>
      <c r="G436" s="39">
        <v>427.85</v>
      </c>
      <c r="H436" s="39">
        <v>603.38</v>
      </c>
      <c r="I436" s="39">
        <v>78.459999999999994</v>
      </c>
      <c r="O436" s="39"/>
    </row>
    <row r="437" spans="1:15">
      <c r="A437" s="1">
        <v>45403</v>
      </c>
      <c r="B437" s="39">
        <v>574.47</v>
      </c>
      <c r="C437" s="39">
        <v>239.17</v>
      </c>
      <c r="D437" s="39">
        <v>364.39</v>
      </c>
      <c r="E437" s="39">
        <v>392.38</v>
      </c>
      <c r="F437" s="39">
        <v>431.45</v>
      </c>
      <c r="G437" s="39">
        <v>440.11</v>
      </c>
      <c r="H437" s="39">
        <v>591.14</v>
      </c>
      <c r="I437" s="39">
        <v>76.27</v>
      </c>
      <c r="J437" s="39">
        <f>AVERAGE(I433:I437)*10</f>
        <v>775.52</v>
      </c>
      <c r="K437" t="s">
        <v>57</v>
      </c>
      <c r="L437" s="102">
        <f>AVERAGE([2]GBP!$L6406:$L6411)</f>
        <v>1.1603913691910213</v>
      </c>
      <c r="M437" s="102">
        <f t="shared" ref="M437" si="134">J437/L437</f>
        <v>668.32623939685254</v>
      </c>
      <c r="O437" s="39"/>
    </row>
    <row r="438" spans="1:15">
      <c r="A438" s="1">
        <v>45410</v>
      </c>
      <c r="B438" s="39">
        <v>574.87</v>
      </c>
      <c r="C438" s="39">
        <v>237.62</v>
      </c>
      <c r="D438" s="39">
        <v>362.77</v>
      </c>
      <c r="E438" s="39">
        <v>392.24</v>
      </c>
      <c r="F438" s="39">
        <v>430.89</v>
      </c>
      <c r="G438" s="39">
        <v>435.43</v>
      </c>
      <c r="H438" s="39">
        <v>609.79999999999995</v>
      </c>
      <c r="I438" s="39">
        <v>78.33</v>
      </c>
      <c r="O438" s="39"/>
    </row>
    <row r="439" spans="1:15">
      <c r="A439" s="1">
        <v>45417</v>
      </c>
      <c r="B439" s="39">
        <v>579.39</v>
      </c>
      <c r="C439" s="39">
        <v>237.7</v>
      </c>
      <c r="D439" s="39">
        <v>361.15</v>
      </c>
      <c r="E439" s="39">
        <v>392.24</v>
      </c>
      <c r="F439" s="39">
        <v>434.5</v>
      </c>
      <c r="G439" s="39">
        <v>435.71</v>
      </c>
      <c r="H439" s="39">
        <v>572.97</v>
      </c>
      <c r="I439" s="39">
        <v>76.83</v>
      </c>
      <c r="O439" s="39"/>
    </row>
    <row r="440" spans="1:15">
      <c r="A440" s="1">
        <v>45424</v>
      </c>
      <c r="B440" s="39">
        <v>583.82000000000005</v>
      </c>
      <c r="C440" s="39">
        <v>240.08</v>
      </c>
      <c r="D440" s="39">
        <v>365.39</v>
      </c>
      <c r="E440" s="39">
        <v>391.98</v>
      </c>
      <c r="F440" s="39">
        <v>429.41</v>
      </c>
      <c r="G440" s="39">
        <v>433.98</v>
      </c>
      <c r="H440" s="39">
        <v>607.08000000000004</v>
      </c>
      <c r="I440" s="39">
        <v>76.48</v>
      </c>
      <c r="J440" s="39"/>
      <c r="K440" s="39"/>
      <c r="L440" s="39"/>
      <c r="M440" s="39"/>
      <c r="O440" s="39"/>
    </row>
    <row r="441" spans="1:15">
      <c r="A441" s="1">
        <v>45431</v>
      </c>
      <c r="B441" s="39">
        <v>597.1</v>
      </c>
      <c r="C441" s="39">
        <v>243.42</v>
      </c>
      <c r="D441" s="39">
        <v>368.4</v>
      </c>
      <c r="E441" s="39">
        <v>390.3</v>
      </c>
      <c r="F441" s="39">
        <v>437.66</v>
      </c>
      <c r="G441" s="39">
        <v>435.22</v>
      </c>
      <c r="H441" s="39">
        <v>598.97</v>
      </c>
      <c r="I441" s="39">
        <v>77.44</v>
      </c>
      <c r="J441" s="39">
        <f>AVERAGE(I438:I441)*10</f>
        <v>772.69999999999993</v>
      </c>
      <c r="K441" t="s">
        <v>57</v>
      </c>
      <c r="L441" s="102">
        <f>AVERAGE([2]GBP!$L6412:$L6415)</f>
        <v>1.1619537898255254</v>
      </c>
      <c r="M441" s="102">
        <f t="shared" ref="M441" si="135">J441/L441</f>
        <v>665.00062805081575</v>
      </c>
      <c r="O441" s="39"/>
    </row>
    <row r="442" spans="1:15">
      <c r="A442" s="1">
        <v>45438</v>
      </c>
      <c r="B442" s="39">
        <v>609.91</v>
      </c>
      <c r="C442" s="39">
        <v>245.02</v>
      </c>
      <c r="D442" s="39">
        <v>373.23</v>
      </c>
      <c r="E442" s="39">
        <v>389.53</v>
      </c>
      <c r="F442" s="39">
        <v>436.74</v>
      </c>
      <c r="G442" s="39">
        <v>436.63</v>
      </c>
      <c r="H442" s="39">
        <v>605.42999999999995</v>
      </c>
      <c r="I442" s="39">
        <v>78.13</v>
      </c>
      <c r="J442" s="39"/>
      <c r="K442" s="39"/>
      <c r="L442" s="39"/>
      <c r="M442" s="39"/>
      <c r="O442" s="39"/>
    </row>
    <row r="443" spans="1:15">
      <c r="A443" s="1">
        <v>45445</v>
      </c>
      <c r="B443" s="39">
        <v>628.33000000000004</v>
      </c>
      <c r="C443" s="39">
        <v>247.14</v>
      </c>
      <c r="D443" s="39">
        <v>377.12</v>
      </c>
      <c r="E443" s="39">
        <v>389.68</v>
      </c>
      <c r="F443" s="39">
        <v>435.9</v>
      </c>
      <c r="G443" s="39">
        <v>436.41</v>
      </c>
      <c r="H443" s="39">
        <v>585.80999999999995</v>
      </c>
      <c r="I443" s="39">
        <v>78.37</v>
      </c>
      <c r="O443" s="39"/>
    </row>
    <row r="444" spans="1:15">
      <c r="A444" s="1">
        <v>45452</v>
      </c>
      <c r="B444" s="39">
        <v>630.92999999999995</v>
      </c>
      <c r="C444" s="39">
        <v>247.92</v>
      </c>
      <c r="D444" s="39">
        <v>378.54</v>
      </c>
      <c r="E444" s="39">
        <v>390.86</v>
      </c>
      <c r="F444" s="39">
        <v>435.53</v>
      </c>
      <c r="G444" s="39">
        <v>433.74</v>
      </c>
      <c r="H444" s="39">
        <v>613.30999999999995</v>
      </c>
      <c r="I444" s="39">
        <v>80.56</v>
      </c>
      <c r="O444" s="39"/>
    </row>
    <row r="445" spans="1:15">
      <c r="A445" s="1">
        <v>45459</v>
      </c>
      <c r="B445" s="39">
        <v>637.36</v>
      </c>
      <c r="C445" s="39">
        <v>245.77</v>
      </c>
      <c r="D445" s="39">
        <v>376.54</v>
      </c>
      <c r="E445" s="39">
        <v>387.07</v>
      </c>
      <c r="F445" s="39">
        <v>424.47</v>
      </c>
      <c r="G445" s="39">
        <v>426.87</v>
      </c>
      <c r="H445" s="39">
        <v>579.54999999999995</v>
      </c>
      <c r="I445" s="39">
        <v>79.290000000000006</v>
      </c>
      <c r="J445" s="39">
        <f>AVERAGE(I442:I445)*10</f>
        <v>790.875</v>
      </c>
      <c r="K445" t="s">
        <v>57</v>
      </c>
      <c r="L445" s="102">
        <f>AVERAGE([2]GBP!$L6416:$L6419)</f>
        <v>1.1662130012578651</v>
      </c>
      <c r="M445" s="102">
        <f t="shared" ref="M445" si="136">J445/L445</f>
        <v>678.15656243496733</v>
      </c>
      <c r="O445" s="39"/>
    </row>
    <row r="446" spans="1:15">
      <c r="A446" s="1">
        <v>45466</v>
      </c>
      <c r="B446" s="39">
        <v>638.48</v>
      </c>
      <c r="C446" s="39">
        <v>243.45</v>
      </c>
      <c r="D446" s="39">
        <v>381.15</v>
      </c>
      <c r="E446" s="39">
        <v>387.23</v>
      </c>
      <c r="F446" s="39">
        <v>423.2</v>
      </c>
      <c r="G446" s="39">
        <v>426.79</v>
      </c>
      <c r="H446" s="39">
        <v>613.5</v>
      </c>
      <c r="I446" s="39">
        <v>78.53</v>
      </c>
      <c r="J446" s="39"/>
      <c r="L446" s="102"/>
      <c r="M446" s="102"/>
      <c r="O446" s="39"/>
    </row>
    <row r="447" spans="1:15">
      <c r="A447" s="1">
        <v>45473</v>
      </c>
      <c r="B447" s="39">
        <v>641.08000000000004</v>
      </c>
      <c r="C447" s="39">
        <v>240.48</v>
      </c>
      <c r="D447" s="39">
        <v>385.46</v>
      </c>
      <c r="E447" s="39">
        <v>386.76</v>
      </c>
      <c r="F447" s="39">
        <v>432.73</v>
      </c>
      <c r="G447" s="39">
        <v>439.69</v>
      </c>
      <c r="H447" s="39">
        <v>599.95000000000005</v>
      </c>
      <c r="I447" s="39">
        <v>77.83</v>
      </c>
      <c r="O447" s="39"/>
    </row>
    <row r="448" spans="1:15">
      <c r="A448" s="1">
        <v>45480</v>
      </c>
      <c r="B448" s="39">
        <v>644.65</v>
      </c>
      <c r="C448" s="39">
        <v>239.46</v>
      </c>
      <c r="D448" s="39">
        <v>380.42</v>
      </c>
      <c r="E448" s="39">
        <v>388.01</v>
      </c>
      <c r="F448" s="39">
        <v>434.94</v>
      </c>
      <c r="G448" s="39">
        <v>436.59</v>
      </c>
      <c r="H448" s="39">
        <v>596.04</v>
      </c>
      <c r="I448" s="39">
        <v>78.36</v>
      </c>
      <c r="O448" s="39"/>
    </row>
    <row r="449" spans="1:15">
      <c r="A449" s="1">
        <v>45487</v>
      </c>
      <c r="B449" s="39">
        <v>654.49</v>
      </c>
      <c r="C449" s="39">
        <v>238.05</v>
      </c>
      <c r="D449" s="39">
        <v>383.01</v>
      </c>
      <c r="E449" s="39">
        <v>388.5</v>
      </c>
      <c r="F449" s="39">
        <v>433.51</v>
      </c>
      <c r="G449" s="39">
        <v>436.86</v>
      </c>
      <c r="H449" s="39">
        <v>594.02</v>
      </c>
      <c r="I449" s="39">
        <v>79.400000000000006</v>
      </c>
      <c r="J449" s="39">
        <f>AVERAGE(I446:I449)*10</f>
        <v>785.3</v>
      </c>
      <c r="K449" t="s">
        <v>57</v>
      </c>
      <c r="L449" s="102">
        <f>AVERAGE([2]GBP!$L6420:$L6423)</f>
        <v>1.1697898265243161</v>
      </c>
      <c r="M449" s="102">
        <f>J449/L449</f>
        <v>671.31717355867784</v>
      </c>
      <c r="O449" s="39"/>
    </row>
    <row r="450" spans="1:15">
      <c r="A450" s="1">
        <v>45494</v>
      </c>
      <c r="B450" s="39">
        <v>654.51</v>
      </c>
      <c r="C450" s="39">
        <v>235.5</v>
      </c>
      <c r="D450" s="39">
        <v>380</v>
      </c>
      <c r="E450" s="39">
        <v>389.41</v>
      </c>
      <c r="F450" s="39">
        <v>432.62</v>
      </c>
      <c r="G450" s="39">
        <v>438.28</v>
      </c>
      <c r="H450" s="39">
        <v>576.38</v>
      </c>
      <c r="I450" s="39">
        <v>80.489999999999995</v>
      </c>
      <c r="O450" s="39"/>
    </row>
    <row r="451" spans="1:15">
      <c r="A451" s="1">
        <v>45501</v>
      </c>
      <c r="B451" s="39">
        <v>657.75</v>
      </c>
      <c r="C451" s="39">
        <v>237.47</v>
      </c>
      <c r="D451" s="39">
        <v>378.52</v>
      </c>
      <c r="E451" s="39">
        <v>389.51</v>
      </c>
      <c r="F451" s="39">
        <v>429.89</v>
      </c>
      <c r="G451" s="39">
        <v>439.67</v>
      </c>
      <c r="H451" s="39">
        <v>556.77</v>
      </c>
      <c r="I451" s="39">
        <v>80.62</v>
      </c>
      <c r="O451" s="39"/>
    </row>
    <row r="452" spans="1:15">
      <c r="A452" s="1">
        <v>45508</v>
      </c>
      <c r="B452" s="39">
        <v>671.61</v>
      </c>
      <c r="C452" s="39">
        <v>239.57</v>
      </c>
      <c r="D452" s="39">
        <v>385.75</v>
      </c>
      <c r="E452" s="39">
        <v>389.25</v>
      </c>
      <c r="F452" s="39">
        <v>433.9</v>
      </c>
      <c r="G452" s="39">
        <v>434.88</v>
      </c>
      <c r="H452" s="39">
        <v>581.28</v>
      </c>
      <c r="I452" s="39">
        <v>79.98</v>
      </c>
      <c r="O452" s="39"/>
    </row>
    <row r="453" spans="1:15">
      <c r="A453" s="1">
        <v>45515</v>
      </c>
      <c r="B453" s="39">
        <v>678.49</v>
      </c>
      <c r="C453" s="39">
        <v>241.47</v>
      </c>
      <c r="D453" s="39">
        <v>392.19</v>
      </c>
      <c r="E453" s="39">
        <v>390.31</v>
      </c>
      <c r="F453" s="39">
        <v>436.21</v>
      </c>
      <c r="G453" s="39">
        <v>444.24</v>
      </c>
      <c r="H453" s="39">
        <v>602.39</v>
      </c>
      <c r="I453" s="39">
        <v>79.98</v>
      </c>
      <c r="O453" s="39"/>
    </row>
    <row r="454" spans="1:15">
      <c r="A454" s="1">
        <v>45522</v>
      </c>
      <c r="B454" s="39">
        <v>694.89</v>
      </c>
      <c r="C454" s="39">
        <v>243.76</v>
      </c>
      <c r="D454" s="39">
        <v>391.8</v>
      </c>
      <c r="E454" s="39">
        <v>390.22</v>
      </c>
      <c r="F454" s="39">
        <v>445.89</v>
      </c>
      <c r="G454" s="39">
        <v>441.27</v>
      </c>
      <c r="H454" s="39">
        <v>593.63</v>
      </c>
      <c r="I454" s="39">
        <v>81.7</v>
      </c>
      <c r="J454" s="39">
        <f>AVERAGE(I451:I454)*10</f>
        <v>805.7</v>
      </c>
      <c r="K454" t="s">
        <v>57</v>
      </c>
      <c r="L454" s="102">
        <f>AVERAGE([2]GBP!$L6424:$L6428)</f>
        <v>1.1711579928879983</v>
      </c>
      <c r="M454" s="102">
        <f>J454/L454</f>
        <v>687.95158714085801</v>
      </c>
      <c r="O454" s="39"/>
    </row>
    <row r="455" spans="1:15">
      <c r="A455" s="1">
        <v>45529</v>
      </c>
      <c r="B455" s="135">
        <v>707.39</v>
      </c>
      <c r="C455" s="135">
        <v>246.77</v>
      </c>
      <c r="D455" s="135">
        <v>403.84</v>
      </c>
      <c r="E455" s="135">
        <v>389.62</v>
      </c>
      <c r="F455" s="135">
        <v>441</v>
      </c>
      <c r="G455" s="135">
        <v>437.34</v>
      </c>
      <c r="H455" s="135">
        <v>603.07000000000005</v>
      </c>
      <c r="I455" s="135">
        <v>83.31</v>
      </c>
      <c r="O455" s="39"/>
    </row>
    <row r="456" spans="1:15">
      <c r="A456" s="1">
        <v>45536</v>
      </c>
      <c r="B456" s="135">
        <v>737.02</v>
      </c>
      <c r="C456" s="135">
        <v>250.48</v>
      </c>
      <c r="D456" s="135">
        <v>406.52</v>
      </c>
      <c r="E456" s="135">
        <v>392.09</v>
      </c>
      <c r="F456" s="135">
        <v>444.66</v>
      </c>
      <c r="G456" s="135">
        <v>438.45</v>
      </c>
      <c r="H456" s="135">
        <v>602.41999999999996</v>
      </c>
      <c r="I456" s="135">
        <v>86.79</v>
      </c>
      <c r="O456" s="39"/>
    </row>
    <row r="457" spans="1:15">
      <c r="A457" s="1">
        <v>45543</v>
      </c>
      <c r="B457" s="135">
        <v>747.58</v>
      </c>
      <c r="C457" s="135">
        <v>255.76</v>
      </c>
      <c r="D457" s="135">
        <v>423.69</v>
      </c>
      <c r="E457" s="135">
        <v>395.94</v>
      </c>
      <c r="F457" s="135">
        <v>445.6</v>
      </c>
      <c r="G457" s="135">
        <v>442.01</v>
      </c>
      <c r="H457" s="135">
        <v>611.94000000000005</v>
      </c>
      <c r="I457" s="135">
        <v>90.32</v>
      </c>
      <c r="O457" s="39"/>
    </row>
    <row r="458" spans="1:15">
      <c r="A458" s="1">
        <v>45550</v>
      </c>
      <c r="B458" s="39">
        <v>751.78</v>
      </c>
      <c r="C458" s="39">
        <v>254.49</v>
      </c>
      <c r="D458" s="39">
        <v>428</v>
      </c>
      <c r="E458" s="39">
        <v>395.03</v>
      </c>
      <c r="F458" s="39">
        <v>450.43</v>
      </c>
      <c r="G458" s="39">
        <v>447.5</v>
      </c>
      <c r="H458" s="39">
        <v>601.29</v>
      </c>
      <c r="I458" s="39">
        <v>93.29</v>
      </c>
      <c r="J458" s="39"/>
      <c r="L458" s="102"/>
      <c r="M458" s="102"/>
      <c r="O458" s="39"/>
    </row>
    <row r="459" spans="1:15">
      <c r="A459" s="1">
        <v>45557</v>
      </c>
      <c r="B459" s="39">
        <v>779.67</v>
      </c>
      <c r="C459" s="39">
        <v>256.89999999999998</v>
      </c>
      <c r="D459" s="39">
        <v>433.33</v>
      </c>
      <c r="E459" s="39">
        <v>394.67</v>
      </c>
      <c r="F459" s="39">
        <v>456.49</v>
      </c>
      <c r="G459" s="39">
        <v>452.27</v>
      </c>
      <c r="H459" s="39">
        <v>608.87</v>
      </c>
      <c r="I459" s="39">
        <v>94.54</v>
      </c>
      <c r="J459" s="39">
        <f>AVERAGE(I455:I459)*10</f>
        <v>896.5</v>
      </c>
      <c r="K459" t="s">
        <v>57</v>
      </c>
      <c r="L459" s="102">
        <f>AVERAGE([2]GBP!$L6429:$L6433)</f>
        <v>1.1704737495421882</v>
      </c>
      <c r="M459" s="102">
        <f>J459/L459</f>
        <v>765.92918068487347</v>
      </c>
      <c r="O459" s="39"/>
    </row>
    <row r="460" spans="1:15">
      <c r="A460" s="1">
        <v>45564</v>
      </c>
      <c r="B460" s="39">
        <v>767.65</v>
      </c>
      <c r="C460" s="39">
        <v>256.39</v>
      </c>
      <c r="D460" s="39">
        <v>429.29</v>
      </c>
      <c r="E460" s="39">
        <v>396.64</v>
      </c>
      <c r="F460" s="39">
        <v>458.67</v>
      </c>
      <c r="G460" s="39">
        <v>456.02</v>
      </c>
      <c r="H460" s="39">
        <v>581.54999999999995</v>
      </c>
      <c r="I460" s="39">
        <v>93.8</v>
      </c>
      <c r="O460" s="39"/>
    </row>
    <row r="461" spans="1:15">
      <c r="A461" s="1">
        <v>45571</v>
      </c>
      <c r="B461" s="39">
        <v>779.52</v>
      </c>
      <c r="C461" s="39">
        <v>255.02</v>
      </c>
      <c r="D461" s="39">
        <v>423.44</v>
      </c>
      <c r="E461" s="39">
        <v>415.12</v>
      </c>
      <c r="F461" s="39">
        <v>460.57</v>
      </c>
      <c r="G461" s="39">
        <v>462.77</v>
      </c>
      <c r="H461" s="39">
        <v>595.45000000000005</v>
      </c>
      <c r="I461" s="39">
        <v>92.66</v>
      </c>
      <c r="O461" s="39"/>
    </row>
    <row r="462" spans="1:15">
      <c r="A462" s="1">
        <v>45578</v>
      </c>
      <c r="B462" s="39">
        <v>787.55</v>
      </c>
      <c r="C462" s="39">
        <v>249.5</v>
      </c>
      <c r="D462" s="39">
        <v>414.17</v>
      </c>
      <c r="E462" s="39">
        <v>417.66</v>
      </c>
      <c r="F462" s="39">
        <v>475.42</v>
      </c>
      <c r="G462" s="39">
        <v>467.46</v>
      </c>
      <c r="H462" s="39">
        <v>625.86</v>
      </c>
      <c r="I462" s="39">
        <v>91.06</v>
      </c>
    </row>
    <row r="463" spans="1:15">
      <c r="A463" s="1">
        <v>45585</v>
      </c>
      <c r="B463" s="39">
        <v>785.84</v>
      </c>
      <c r="C463" s="39">
        <v>249.97</v>
      </c>
      <c r="D463" s="39">
        <v>410.3</v>
      </c>
      <c r="E463" s="39">
        <v>415.3</v>
      </c>
      <c r="F463" s="39">
        <v>478.23</v>
      </c>
      <c r="G463" s="39">
        <v>462.23</v>
      </c>
      <c r="H463" s="39">
        <v>617.84</v>
      </c>
      <c r="I463" s="39">
        <v>89.7</v>
      </c>
      <c r="J463" s="39">
        <f>AVERAGE(I460:I463)*10</f>
        <v>918.05</v>
      </c>
      <c r="K463" t="s">
        <v>57</v>
      </c>
      <c r="L463" s="102">
        <f>AVERAGE([2]GBP!$L6433:$L6437)</f>
        <v>1.1714537260161317</v>
      </c>
      <c r="M463" s="102">
        <f>J463/L463</f>
        <v>783.6843911215301</v>
      </c>
    </row>
    <row r="464" spans="1:15">
      <c r="A464" s="1">
        <v>45592</v>
      </c>
      <c r="B464" s="39">
        <v>771.51</v>
      </c>
      <c r="C464" s="39">
        <v>248.83</v>
      </c>
      <c r="D464" s="39">
        <v>417.9</v>
      </c>
      <c r="E464" s="39">
        <v>416.01</v>
      </c>
      <c r="F464" s="39">
        <v>472.42</v>
      </c>
      <c r="G464" s="39">
        <v>467.8</v>
      </c>
      <c r="H464" s="39">
        <v>609.72</v>
      </c>
      <c r="I464" s="39">
        <v>91.38</v>
      </c>
    </row>
    <row r="465" spans="1:13">
      <c r="A465" s="1">
        <v>45599</v>
      </c>
      <c r="B465" s="39">
        <v>759.5</v>
      </c>
      <c r="C465" s="39">
        <v>248.18</v>
      </c>
      <c r="D465" s="39">
        <v>414.88</v>
      </c>
      <c r="E465" s="39">
        <v>417.96</v>
      </c>
      <c r="F465" s="39">
        <v>480.19</v>
      </c>
      <c r="G465" s="39">
        <v>470.3</v>
      </c>
      <c r="H465" s="39">
        <v>601.38</v>
      </c>
      <c r="I465" s="39">
        <v>90.77</v>
      </c>
    </row>
    <row r="466" spans="1:13">
      <c r="A466" s="1">
        <v>45606</v>
      </c>
      <c r="B466" s="39">
        <v>764.64</v>
      </c>
      <c r="C466" s="39">
        <v>254.7</v>
      </c>
      <c r="D466" s="39">
        <v>419.43</v>
      </c>
      <c r="E466" s="39">
        <v>428.31</v>
      </c>
      <c r="F466" s="39">
        <v>493.01</v>
      </c>
      <c r="G466" s="39">
        <v>482.72</v>
      </c>
      <c r="H466" s="39">
        <v>607.19000000000005</v>
      </c>
      <c r="I466" s="39">
        <v>92.83</v>
      </c>
    </row>
    <row r="467" spans="1:13">
      <c r="A467" s="1">
        <v>45613</v>
      </c>
      <c r="B467" s="39">
        <v>780.08</v>
      </c>
      <c r="C467" s="39">
        <v>258.83</v>
      </c>
      <c r="D467" s="39">
        <v>430.14</v>
      </c>
      <c r="E467" s="39">
        <v>427.83</v>
      </c>
      <c r="F467" s="39">
        <v>493.26</v>
      </c>
      <c r="G467" s="39">
        <v>485.88</v>
      </c>
      <c r="H467" s="39">
        <v>623.12</v>
      </c>
      <c r="I467" s="39">
        <v>94.63</v>
      </c>
      <c r="J467" s="39">
        <f>AVERAGE(I464:I467)*10</f>
        <v>924.02499999999986</v>
      </c>
      <c r="K467" t="s">
        <v>57</v>
      </c>
      <c r="L467" s="102">
        <f>AVERAGE([2]GBP!$L6438:$L6441)</f>
        <v>1.1684573875231925</v>
      </c>
      <c r="M467" s="102">
        <f>J467/L467</f>
        <v>790.80761512294259</v>
      </c>
    </row>
    <row r="468" spans="1:13">
      <c r="A468" s="1">
        <v>45620</v>
      </c>
      <c r="B468" s="39">
        <v>774.69</v>
      </c>
      <c r="C468" s="39">
        <v>259.70999999999998</v>
      </c>
      <c r="D468" s="39">
        <v>432.61</v>
      </c>
      <c r="E468" s="39">
        <v>429.51</v>
      </c>
      <c r="F468" s="39">
        <v>494.9</v>
      </c>
      <c r="G468" s="39">
        <v>481.93</v>
      </c>
      <c r="H468" s="39">
        <v>609.28</v>
      </c>
      <c r="I468" s="39">
        <v>95.72</v>
      </c>
    </row>
    <row r="469" spans="1:13">
      <c r="A469" s="1">
        <v>45627</v>
      </c>
      <c r="B469" s="39">
        <v>786.06</v>
      </c>
      <c r="C469" s="39">
        <v>261.3</v>
      </c>
      <c r="D469" s="39">
        <v>433.55</v>
      </c>
      <c r="E469" s="39">
        <v>430.51</v>
      </c>
      <c r="F469" s="39">
        <v>495.67</v>
      </c>
      <c r="G469" s="39">
        <v>481.12</v>
      </c>
      <c r="H469" s="39">
        <v>604.35</v>
      </c>
      <c r="I469" s="39">
        <v>97.26</v>
      </c>
    </row>
    <row r="470" spans="1:13">
      <c r="A470" s="1">
        <v>45634</v>
      </c>
      <c r="B470" s="39">
        <v>787.94</v>
      </c>
      <c r="C470" s="39">
        <v>258.62</v>
      </c>
      <c r="D470" s="39">
        <v>430.6</v>
      </c>
      <c r="E470" s="39">
        <v>428.04</v>
      </c>
      <c r="F470" s="39">
        <v>491.62</v>
      </c>
      <c r="G470" s="39">
        <v>500.24</v>
      </c>
      <c r="H470" s="39">
        <v>619.19000000000005</v>
      </c>
      <c r="I470" s="39">
        <v>95.98</v>
      </c>
    </row>
    <row r="471" spans="1:13">
      <c r="A471" s="1">
        <v>45641</v>
      </c>
      <c r="B471" s="39">
        <v>766</v>
      </c>
      <c r="C471" s="39">
        <v>255.57</v>
      </c>
      <c r="D471" s="39">
        <v>432.38</v>
      </c>
      <c r="E471" s="39">
        <v>451.92</v>
      </c>
      <c r="F471" s="39">
        <v>500.37</v>
      </c>
      <c r="G471" s="39">
        <v>495.14</v>
      </c>
      <c r="H471" s="39">
        <v>612.19000000000005</v>
      </c>
      <c r="I471" s="39">
        <v>96.33</v>
      </c>
      <c r="J471" s="39">
        <f>AVERAGE(I468:I471)*10</f>
        <v>963.22500000000002</v>
      </c>
      <c r="K471" t="s">
        <v>57</v>
      </c>
      <c r="L471" s="102">
        <f>AVERAGE([2]GBP!$L6442:$L6445)</f>
        <v>1.1693192809265565</v>
      </c>
      <c r="M471" s="102">
        <f>J471/L471</f>
        <v>823.74849684916728</v>
      </c>
    </row>
    <row r="472" spans="1:13">
      <c r="A472" s="1">
        <v>45648</v>
      </c>
      <c r="B472" s="39">
        <v>767.32</v>
      </c>
      <c r="C472" s="39">
        <v>257.22000000000003</v>
      </c>
      <c r="D472" s="39">
        <v>437.25</v>
      </c>
      <c r="E472" s="39">
        <v>448.28</v>
      </c>
      <c r="F472" s="39">
        <v>496.86</v>
      </c>
      <c r="G472" s="39">
        <v>499.98</v>
      </c>
      <c r="H472" s="39">
        <v>607.91999999999996</v>
      </c>
      <c r="I472" s="39">
        <v>97.17</v>
      </c>
      <c r="L472" s="102"/>
      <c r="M472" s="102"/>
    </row>
    <row r="473" spans="1:13">
      <c r="A473" s="1">
        <v>45655</v>
      </c>
      <c r="B473" s="39">
        <v>756.69</v>
      </c>
      <c r="C473" s="39">
        <v>257.19</v>
      </c>
      <c r="D473" s="39">
        <v>436.13</v>
      </c>
      <c r="E473" s="39">
        <v>460.57</v>
      </c>
      <c r="F473" s="39">
        <v>500.09</v>
      </c>
      <c r="G473" s="39">
        <v>505.26</v>
      </c>
      <c r="H473" s="39">
        <v>619.13</v>
      </c>
      <c r="I473" s="39">
        <v>97.67</v>
      </c>
      <c r="L473" s="102"/>
      <c r="M473" s="102"/>
    </row>
    <row r="474" spans="1:13">
      <c r="A474" s="1">
        <v>45662</v>
      </c>
      <c r="B474" s="39">
        <v>742.63</v>
      </c>
      <c r="C474" s="39">
        <v>261.57</v>
      </c>
      <c r="D474" s="39">
        <v>441.32</v>
      </c>
      <c r="E474" s="39">
        <v>447.39</v>
      </c>
      <c r="F474" s="39">
        <v>497.75</v>
      </c>
      <c r="G474" s="39">
        <v>493.39</v>
      </c>
      <c r="H474" s="39">
        <v>620.82000000000005</v>
      </c>
      <c r="I474" s="39">
        <v>96.76</v>
      </c>
      <c r="L474" s="102"/>
      <c r="M474" s="102"/>
    </row>
    <row r="475" spans="1:13">
      <c r="A475" s="1">
        <v>45669</v>
      </c>
      <c r="B475" s="39">
        <v>744.32</v>
      </c>
      <c r="C475" s="39">
        <v>255.43</v>
      </c>
      <c r="D475" s="39">
        <v>429.43</v>
      </c>
      <c r="E475" s="39">
        <v>479.94</v>
      </c>
      <c r="F475" s="39">
        <v>492.89</v>
      </c>
      <c r="G475" s="39">
        <v>496.1</v>
      </c>
      <c r="H475" s="39">
        <v>618.62</v>
      </c>
      <c r="I475" s="39">
        <v>96.39</v>
      </c>
      <c r="J475" s="39">
        <f>AVERAGE(I472:I475)*10</f>
        <v>969.97500000000002</v>
      </c>
      <c r="K475" t="s">
        <v>57</v>
      </c>
      <c r="L475" s="102">
        <f>AVERAGE([2]GBP!$L6656:$L6677)</f>
        <v>1.1945891189866311</v>
      </c>
      <c r="M475" s="102">
        <f t="shared" ref="M475" si="137">J475/L475</f>
        <v>811.97374443091269</v>
      </c>
    </row>
    <row r="476" spans="1:13">
      <c r="A476" s="1">
        <v>45676</v>
      </c>
      <c r="B476" s="39">
        <v>740.01</v>
      </c>
      <c r="C476" s="39">
        <v>253.15</v>
      </c>
      <c r="D476" s="39">
        <v>428.65</v>
      </c>
      <c r="E476" s="39">
        <v>477.37</v>
      </c>
      <c r="F476" s="39">
        <v>481.07</v>
      </c>
      <c r="G476" s="39">
        <v>498.63</v>
      </c>
      <c r="H476" s="39">
        <v>615.59</v>
      </c>
      <c r="I476" s="39">
        <v>98.5</v>
      </c>
    </row>
    <row r="477" spans="1:13">
      <c r="A477" s="1">
        <v>45683</v>
      </c>
      <c r="B477" s="39">
        <v>740.88</v>
      </c>
      <c r="C477" s="39">
        <v>254.61</v>
      </c>
      <c r="D477" s="39">
        <v>435.85</v>
      </c>
      <c r="E477" s="39">
        <v>479.46</v>
      </c>
      <c r="F477" s="39">
        <v>484.4</v>
      </c>
      <c r="G477" s="39">
        <v>505.18</v>
      </c>
      <c r="H477" s="39">
        <v>604.23</v>
      </c>
      <c r="I477" s="39">
        <v>99.9</v>
      </c>
    </row>
    <row r="478" spans="1:13">
      <c r="A478" s="1">
        <v>45690</v>
      </c>
      <c r="B478" s="39">
        <v>741.13</v>
      </c>
      <c r="C478" s="39">
        <v>254.66</v>
      </c>
      <c r="D478" s="39">
        <v>436.19</v>
      </c>
      <c r="E478" s="39">
        <v>498.66</v>
      </c>
      <c r="F478" s="39">
        <v>483.88</v>
      </c>
      <c r="G478" s="39">
        <v>502.98</v>
      </c>
      <c r="H478" s="39">
        <v>610.1</v>
      </c>
      <c r="I478" s="39">
        <v>100.2</v>
      </c>
    </row>
    <row r="479" spans="1:13">
      <c r="A479" s="1">
        <v>45697</v>
      </c>
      <c r="B479" s="39">
        <v>723.27</v>
      </c>
      <c r="C479" s="39">
        <v>253.88</v>
      </c>
      <c r="D479" s="39">
        <v>439.2</v>
      </c>
      <c r="E479" s="39">
        <v>501.92</v>
      </c>
      <c r="F479" s="39">
        <v>488.7</v>
      </c>
      <c r="G479" s="39">
        <v>503.34</v>
      </c>
      <c r="H479" s="39">
        <v>628.04</v>
      </c>
      <c r="I479" s="39">
        <v>101.83</v>
      </c>
    </row>
    <row r="480" spans="1:13">
      <c r="A480" s="1">
        <v>45704</v>
      </c>
      <c r="B480" s="39">
        <v>718.21</v>
      </c>
      <c r="C480" s="39">
        <v>254.94</v>
      </c>
      <c r="D480" s="39">
        <v>432.32</v>
      </c>
      <c r="E480" s="39">
        <v>499.32</v>
      </c>
      <c r="F480" s="39">
        <v>491.71</v>
      </c>
      <c r="G480" s="39">
        <v>495.19</v>
      </c>
      <c r="H480" s="39">
        <v>624.04999999999995</v>
      </c>
      <c r="I480" s="39">
        <v>102.05</v>
      </c>
      <c r="J480" s="39">
        <f>AVERAGE(I477:I480)*10</f>
        <v>1009.95</v>
      </c>
      <c r="K480" t="s">
        <v>57</v>
      </c>
      <c r="L480" s="102">
        <f>AVERAGE([2]GBP!$L6678:$L6697)</f>
        <v>1.2001247437341873</v>
      </c>
      <c r="M480" s="102">
        <f t="shared" ref="M480" si="138">J480/L480</f>
        <v>841.53751955612654</v>
      </c>
    </row>
    <row r="481" spans="1:13">
      <c r="A481" s="1">
        <v>45711</v>
      </c>
      <c r="B481" s="39">
        <v>719.85</v>
      </c>
      <c r="C481" s="39">
        <v>256.07</v>
      </c>
      <c r="D481" s="39">
        <v>433.92</v>
      </c>
      <c r="E481" s="39">
        <v>497.77</v>
      </c>
      <c r="F481" s="39">
        <v>488.14</v>
      </c>
      <c r="G481" s="39">
        <v>492.62</v>
      </c>
      <c r="H481" s="39">
        <v>624.71</v>
      </c>
      <c r="I481" s="39">
        <v>101.84</v>
      </c>
    </row>
    <row r="482" spans="1:13">
      <c r="A482" s="1">
        <v>45718</v>
      </c>
      <c r="B482" s="39">
        <v>724.39</v>
      </c>
      <c r="C482" s="39">
        <v>253.09</v>
      </c>
      <c r="D482" s="39">
        <v>433.97</v>
      </c>
      <c r="E482" s="39">
        <v>468.02</v>
      </c>
      <c r="F482" s="39">
        <v>485.82</v>
      </c>
      <c r="G482" s="39">
        <v>494.63</v>
      </c>
      <c r="H482" s="39">
        <v>637.39</v>
      </c>
      <c r="I482" s="39">
        <v>103.06</v>
      </c>
    </row>
    <row r="483" spans="1:13">
      <c r="A483" s="1">
        <v>45725</v>
      </c>
      <c r="B483" s="39">
        <v>727.81</v>
      </c>
      <c r="C483" s="39">
        <v>250.36</v>
      </c>
      <c r="D483" s="39">
        <v>432.11</v>
      </c>
      <c r="E483" s="39">
        <v>470.69</v>
      </c>
      <c r="F483" s="39">
        <v>485.8</v>
      </c>
      <c r="G483" s="39">
        <v>493.65</v>
      </c>
      <c r="H483" s="39">
        <v>625.30999999999995</v>
      </c>
      <c r="I483" s="39">
        <v>101.81</v>
      </c>
    </row>
    <row r="484" spans="1:13">
      <c r="A484" s="1">
        <v>45732</v>
      </c>
      <c r="B484" s="39">
        <v>737.85</v>
      </c>
      <c r="C484" s="39">
        <v>250.11</v>
      </c>
      <c r="D484" s="39">
        <v>436.37</v>
      </c>
      <c r="E484" s="39">
        <v>470.71</v>
      </c>
      <c r="F484" s="39">
        <v>484.17</v>
      </c>
      <c r="G484" s="39">
        <v>489.55</v>
      </c>
      <c r="H484" s="39">
        <v>606.1</v>
      </c>
      <c r="I484" s="39">
        <v>102.83</v>
      </c>
      <c r="J484" s="39">
        <f>AVERAGE(I481:I484)*10</f>
        <v>1023.85</v>
      </c>
      <c r="K484" t="s">
        <v>57</v>
      </c>
      <c r="L484" s="102">
        <f>AVERAGE([2]GBP!$L6698:$L6722)</f>
        <v>1.1973105149708205</v>
      </c>
      <c r="M484" s="102">
        <f t="shared" ref="M484" si="139">J484/L484</f>
        <v>855.12487128282851</v>
      </c>
    </row>
    <row r="485" spans="1:13">
      <c r="A485" s="1">
        <v>45739</v>
      </c>
      <c r="B485" s="39">
        <v>739.48</v>
      </c>
      <c r="C485" s="39">
        <v>252.43</v>
      </c>
      <c r="D485" s="39">
        <v>438.18</v>
      </c>
      <c r="E485" s="39">
        <v>469.1</v>
      </c>
      <c r="F485" s="39">
        <v>488.41</v>
      </c>
      <c r="G485" s="39">
        <v>491.57</v>
      </c>
      <c r="H485" s="39">
        <v>621.98</v>
      </c>
      <c r="I485" s="39">
        <v>102.76</v>
      </c>
    </row>
    <row r="486" spans="1:13">
      <c r="A486" s="1">
        <v>45746</v>
      </c>
      <c r="B486" s="39">
        <v>742.29</v>
      </c>
      <c r="C486" s="39">
        <v>247.41</v>
      </c>
      <c r="D486" s="39">
        <v>439.62</v>
      </c>
      <c r="E486" s="39">
        <v>473.33</v>
      </c>
      <c r="F486" s="39">
        <v>490.42</v>
      </c>
      <c r="G486" s="39">
        <v>494.54</v>
      </c>
      <c r="H486" s="39">
        <v>616.89</v>
      </c>
      <c r="I486" s="39">
        <v>102.94</v>
      </c>
    </row>
    <row r="487" spans="1:13">
      <c r="A487" s="1">
        <v>45753</v>
      </c>
      <c r="B487" s="39">
        <v>741.09</v>
      </c>
      <c r="C487" s="39">
        <v>248.51</v>
      </c>
      <c r="D487" s="39">
        <v>434.76</v>
      </c>
      <c r="E487" s="39">
        <v>459.7</v>
      </c>
      <c r="F487" s="39">
        <v>488.75</v>
      </c>
      <c r="G487" s="39">
        <v>489.56</v>
      </c>
      <c r="H487" s="39">
        <v>628.74</v>
      </c>
      <c r="I487" s="39">
        <v>102.04</v>
      </c>
    </row>
    <row r="488" spans="1:13">
      <c r="A488" s="1">
        <v>45760</v>
      </c>
      <c r="B488" s="39">
        <v>738.47</v>
      </c>
      <c r="C488" s="39">
        <v>244.36</v>
      </c>
      <c r="D488" s="39">
        <v>436.15</v>
      </c>
      <c r="E488" s="39">
        <v>461.47</v>
      </c>
      <c r="F488" s="39">
        <v>484.94</v>
      </c>
      <c r="G488" s="39">
        <v>492.36</v>
      </c>
      <c r="H488" s="39">
        <v>635.26</v>
      </c>
      <c r="I488" s="39">
        <v>103.6</v>
      </c>
    </row>
    <row r="489" spans="1:13">
      <c r="A489" s="1">
        <v>45767</v>
      </c>
      <c r="B489" s="39">
        <v>739.35</v>
      </c>
      <c r="C489" s="39">
        <v>245.37</v>
      </c>
      <c r="D489" s="39">
        <v>440.17</v>
      </c>
      <c r="E489" s="39">
        <v>463.43</v>
      </c>
      <c r="F489" s="39">
        <v>486.1</v>
      </c>
      <c r="G489" s="39">
        <v>496.61</v>
      </c>
      <c r="H489" s="39">
        <v>634.42999999999995</v>
      </c>
      <c r="I489" s="39">
        <v>103.85</v>
      </c>
      <c r="J489" s="39">
        <f>AVERAGE(I486:I489)*10</f>
        <v>1031.0750000000003</v>
      </c>
      <c r="K489" t="s">
        <v>57</v>
      </c>
      <c r="L489" s="102">
        <f>AVERAGE([2]GBP!$L6723:$L6740)</f>
        <v>1.1721691312102847</v>
      </c>
      <c r="M489" s="102">
        <f t="shared" ref="M489" si="140">J489/L489</f>
        <v>879.62988663197245</v>
      </c>
    </row>
    <row r="490" spans="1:13">
      <c r="A490" s="1">
        <v>45774</v>
      </c>
      <c r="B490" s="39">
        <v>736.53</v>
      </c>
      <c r="C490" s="39">
        <v>245.88</v>
      </c>
      <c r="D490" s="39">
        <v>437.02</v>
      </c>
      <c r="E490" s="39">
        <v>459.32</v>
      </c>
      <c r="F490" s="39">
        <v>490.24</v>
      </c>
      <c r="G490" s="39">
        <v>491.64</v>
      </c>
      <c r="H490" s="39">
        <v>634.34</v>
      </c>
      <c r="I490" s="39">
        <v>100.8</v>
      </c>
    </row>
    <row r="491" spans="1:13">
      <c r="A491" s="1">
        <v>45781</v>
      </c>
      <c r="B491" s="39">
        <v>729.39</v>
      </c>
      <c r="C491" s="39">
        <v>241.61</v>
      </c>
      <c r="D491" s="39">
        <v>432.77</v>
      </c>
      <c r="E491" s="39">
        <v>459.31</v>
      </c>
      <c r="F491" s="39">
        <v>485.3</v>
      </c>
      <c r="G491" s="39">
        <v>485.18</v>
      </c>
      <c r="H491" s="39">
        <v>621</v>
      </c>
      <c r="I491" s="39">
        <v>98.85</v>
      </c>
    </row>
    <row r="492" spans="1:13">
      <c r="A492" s="1">
        <v>45788</v>
      </c>
      <c r="B492" s="39">
        <v>723.54</v>
      </c>
      <c r="C492" s="39">
        <v>246.5</v>
      </c>
      <c r="D492" s="39">
        <v>435.5</v>
      </c>
      <c r="E492" s="39">
        <v>460.72</v>
      </c>
      <c r="F492" s="39">
        <v>495.93</v>
      </c>
      <c r="G492" s="39">
        <v>487.28</v>
      </c>
      <c r="H492" s="39">
        <v>615.17999999999995</v>
      </c>
      <c r="I492" s="39">
        <v>98.52</v>
      </c>
    </row>
    <row r="493" spans="1:13">
      <c r="A493" s="1">
        <v>45795</v>
      </c>
      <c r="B493" s="39">
        <v>732.69</v>
      </c>
      <c r="C493" s="39">
        <v>244.68</v>
      </c>
      <c r="D493" s="39">
        <v>441.56</v>
      </c>
      <c r="E493" s="39">
        <v>463.32</v>
      </c>
      <c r="F493" s="39">
        <v>485.84</v>
      </c>
      <c r="G493" s="39">
        <v>488.82</v>
      </c>
      <c r="H493" s="39">
        <v>628.78</v>
      </c>
      <c r="I493" s="39">
        <v>99.22</v>
      </c>
      <c r="J493" s="39">
        <f>AVERAGE(I490:I493)*10</f>
        <v>993.47499999999991</v>
      </c>
      <c r="K493" t="s">
        <v>57</v>
      </c>
      <c r="L493" s="102">
        <f>AVERAGE([2]GBP!$L6741:$L6759)</f>
        <v>1.1823312061753544</v>
      </c>
      <c r="M493" s="102">
        <f t="shared" ref="M493" si="141">J493/L493</f>
        <v>840.26793407045977</v>
      </c>
    </row>
    <row r="494" spans="1:13">
      <c r="A494" s="1">
        <v>45802</v>
      </c>
      <c r="B494" s="39">
        <v>735.33</v>
      </c>
      <c r="C494" s="39">
        <v>245.96</v>
      </c>
      <c r="D494" s="39">
        <v>433.77</v>
      </c>
      <c r="E494" s="39">
        <v>463.74</v>
      </c>
      <c r="F494" s="39">
        <v>486.84</v>
      </c>
      <c r="G494" s="39">
        <v>491.77</v>
      </c>
      <c r="H494" s="39">
        <v>618.35</v>
      </c>
      <c r="I494" s="39">
        <v>97.98</v>
      </c>
    </row>
    <row r="495" spans="1:13">
      <c r="A495" s="1">
        <v>45809</v>
      </c>
      <c r="B495" s="39">
        <v>730.52</v>
      </c>
      <c r="C495" s="39">
        <v>242.3</v>
      </c>
      <c r="D495" s="39">
        <v>437.11</v>
      </c>
      <c r="E495" s="39">
        <v>458.14</v>
      </c>
      <c r="F495" s="39">
        <v>488.74</v>
      </c>
      <c r="G495" s="39">
        <v>494.04</v>
      </c>
      <c r="H495" s="39">
        <v>637.5</v>
      </c>
      <c r="I495" s="39">
        <v>98.69</v>
      </c>
    </row>
    <row r="496" spans="1:13">
      <c r="A496" s="1">
        <v>45816</v>
      </c>
      <c r="B496" s="39">
        <v>735.92</v>
      </c>
      <c r="C496" s="39">
        <v>244.98</v>
      </c>
      <c r="D496" s="39">
        <v>436.05</v>
      </c>
      <c r="E496" s="39">
        <v>458.61</v>
      </c>
      <c r="F496" s="39">
        <v>487.06</v>
      </c>
      <c r="G496" s="39">
        <v>498.69</v>
      </c>
      <c r="H496" s="39">
        <v>638.70000000000005</v>
      </c>
      <c r="I496" s="39">
        <v>98.43</v>
      </c>
    </row>
    <row r="497" spans="1:13">
      <c r="A497" s="1">
        <v>45823</v>
      </c>
      <c r="B497" s="39">
        <v>737.94</v>
      </c>
      <c r="C497" s="39">
        <v>244.74</v>
      </c>
      <c r="D497" s="39">
        <v>437.84</v>
      </c>
      <c r="E497" s="39">
        <v>462.27</v>
      </c>
      <c r="F497" s="39">
        <v>485.05</v>
      </c>
      <c r="G497" s="39">
        <v>498.39</v>
      </c>
      <c r="H497" s="39">
        <v>624.13</v>
      </c>
      <c r="I497" s="39">
        <v>98.91</v>
      </c>
      <c r="J497" s="39">
        <f>AVERAGE(I494:I497)*10</f>
        <v>985.02499999999998</v>
      </c>
      <c r="K497" t="s">
        <v>57</v>
      </c>
      <c r="L497" s="102">
        <f>AVERAGE([2]GBP!$L6760:$L6784)</f>
        <v>1.1800583297330436</v>
      </c>
      <c r="M497" s="102">
        <f>J497/L497</f>
        <v>834.72568701145087</v>
      </c>
    </row>
    <row r="498" spans="1:13">
      <c r="A498" s="1">
        <v>45830</v>
      </c>
      <c r="B498" s="39">
        <v>739.29</v>
      </c>
      <c r="C498" s="39">
        <v>239.78</v>
      </c>
      <c r="D498" s="39">
        <v>436.64</v>
      </c>
      <c r="E498" s="39">
        <v>457.86</v>
      </c>
      <c r="F498" s="39">
        <v>484.91</v>
      </c>
      <c r="G498" s="39">
        <v>497.07</v>
      </c>
      <c r="H498" s="39">
        <v>631.30999999999995</v>
      </c>
      <c r="I498" s="39">
        <v>95.52</v>
      </c>
    </row>
    <row r="499" spans="1:13">
      <c r="A499" s="1">
        <v>45837</v>
      </c>
      <c r="B499" s="39">
        <v>738.78</v>
      </c>
      <c r="C499" s="39">
        <v>242.26</v>
      </c>
      <c r="D499" s="39">
        <v>428.86</v>
      </c>
      <c r="E499" s="39">
        <v>474.05</v>
      </c>
      <c r="F499" s="39">
        <v>487.15</v>
      </c>
      <c r="G499" s="39">
        <v>495.49</v>
      </c>
      <c r="H499" s="39">
        <v>630.98</v>
      </c>
      <c r="I499" s="39">
        <v>95.88</v>
      </c>
    </row>
    <row r="500" spans="1:13">
      <c r="A500" s="1">
        <v>45844</v>
      </c>
      <c r="B500" s="39">
        <v>739.72</v>
      </c>
      <c r="C500" s="39">
        <v>238.76</v>
      </c>
      <c r="D500" s="39">
        <v>429.21</v>
      </c>
      <c r="E500" s="39">
        <v>458.45</v>
      </c>
      <c r="F500" s="39">
        <v>487.38</v>
      </c>
      <c r="G500" s="39">
        <v>499.01</v>
      </c>
      <c r="H500" s="39">
        <v>611.48</v>
      </c>
      <c r="I500" s="39">
        <v>92.99</v>
      </c>
    </row>
    <row r="501" spans="1:13">
      <c r="A501" s="1">
        <v>45851</v>
      </c>
      <c r="B501" s="39">
        <v>731.99</v>
      </c>
      <c r="C501" s="39">
        <v>238.8</v>
      </c>
      <c r="D501" s="39">
        <v>428.57</v>
      </c>
      <c r="E501" s="39">
        <v>463.6</v>
      </c>
      <c r="F501" s="39">
        <v>476.69</v>
      </c>
      <c r="G501" s="39">
        <v>494.39</v>
      </c>
      <c r="H501" s="39">
        <v>626.71</v>
      </c>
      <c r="I501" s="39">
        <v>93.86</v>
      </c>
      <c r="J501" s="1"/>
    </row>
    <row r="502" spans="1:13">
      <c r="A502" s="1">
        <v>45858</v>
      </c>
      <c r="B502" s="39">
        <v>733.71</v>
      </c>
      <c r="C502" s="39">
        <v>237.9</v>
      </c>
      <c r="D502" s="39">
        <v>426.76</v>
      </c>
      <c r="E502" s="39">
        <v>461.07</v>
      </c>
      <c r="F502" s="39">
        <v>477.03</v>
      </c>
      <c r="G502" s="39">
        <v>488.04</v>
      </c>
      <c r="H502" s="39">
        <v>641.38</v>
      </c>
      <c r="I502" s="39">
        <v>93.72</v>
      </c>
      <c r="J502" s="39">
        <f>AVERAGE(I499:I502)*10</f>
        <v>941.12500000000011</v>
      </c>
      <c r="K502" t="s">
        <v>57</v>
      </c>
      <c r="L502" s="102">
        <f>AVERAGE([2]GBP!$L6785:$L6803)</f>
        <v>1.1577197520051106</v>
      </c>
      <c r="M502" s="102">
        <f>J502/L502</f>
        <v>812.91262273967459</v>
      </c>
    </row>
    <row r="503" spans="1:13">
      <c r="A503" s="1">
        <v>45865</v>
      </c>
      <c r="B503" s="39">
        <v>723.91</v>
      </c>
      <c r="C503" s="39">
        <v>239.74</v>
      </c>
      <c r="D503" s="39">
        <v>433.14</v>
      </c>
      <c r="E503" s="39">
        <v>460.12</v>
      </c>
      <c r="F503" s="39">
        <v>475.2</v>
      </c>
      <c r="G503" s="39">
        <v>490.02</v>
      </c>
      <c r="H503" s="39">
        <v>632.16999999999996</v>
      </c>
      <c r="I503" s="39">
        <v>94.72</v>
      </c>
      <c r="J503" s="1"/>
    </row>
    <row r="504" spans="1:13">
      <c r="A504" s="1">
        <v>45872</v>
      </c>
      <c r="B504" s="39">
        <v>711.74</v>
      </c>
      <c r="C504" s="39">
        <v>240.61</v>
      </c>
      <c r="D504" s="39">
        <v>424.05</v>
      </c>
      <c r="E504" s="39">
        <v>453.31</v>
      </c>
      <c r="F504" s="39">
        <v>476.71</v>
      </c>
      <c r="G504" s="39">
        <v>493.52</v>
      </c>
      <c r="H504" s="39">
        <v>633.66999999999996</v>
      </c>
      <c r="I504" s="39">
        <v>95.45</v>
      </c>
      <c r="J504" s="39"/>
      <c r="L504" s="102"/>
    </row>
    <row r="505" spans="1:13">
      <c r="A505" s="1">
        <v>45879</v>
      </c>
      <c r="B505" s="39">
        <v>712.42</v>
      </c>
      <c r="C505" s="39">
        <v>238.24</v>
      </c>
      <c r="D505" s="39">
        <v>420.48</v>
      </c>
      <c r="E505" s="39">
        <v>452.7</v>
      </c>
      <c r="F505" s="39">
        <v>490.64</v>
      </c>
      <c r="G505" s="39">
        <v>491.77</v>
      </c>
      <c r="H505" s="39">
        <v>645.63</v>
      </c>
      <c r="I505" s="39">
        <v>96.28</v>
      </c>
      <c r="J505" s="1"/>
    </row>
    <row r="506" spans="1:13">
      <c r="A506" s="1">
        <v>45886</v>
      </c>
      <c r="B506" s="39">
        <v>722.31</v>
      </c>
      <c r="C506" s="39">
        <v>239.44</v>
      </c>
      <c r="D506" s="39">
        <v>417.24</v>
      </c>
      <c r="E506" s="39">
        <v>453.12</v>
      </c>
      <c r="F506" s="39">
        <v>485.74</v>
      </c>
      <c r="G506" s="39">
        <v>495.08</v>
      </c>
      <c r="H506" s="39">
        <v>619.62</v>
      </c>
      <c r="I506" s="39">
        <v>97.74</v>
      </c>
      <c r="J506" s="39">
        <f>AVERAGE(I503:I506)*10</f>
        <v>960.47500000000014</v>
      </c>
      <c r="K506" t="s">
        <v>57</v>
      </c>
      <c r="L506" s="102">
        <f>AVERAGE([2]GBP!$L6804:$L6818)</f>
        <v>1.1542535344240039</v>
      </c>
      <c r="M506" s="102">
        <f>J506/L506</f>
        <v>832.11787649348355</v>
      </c>
    </row>
    <row r="507" spans="1:13">
      <c r="A507" s="1">
        <v>45893</v>
      </c>
      <c r="B507" s="39">
        <v>710.2</v>
      </c>
      <c r="C507" s="39">
        <v>240.86</v>
      </c>
      <c r="D507" s="39">
        <v>424.04</v>
      </c>
      <c r="E507" s="39">
        <v>454.65</v>
      </c>
      <c r="F507" s="39">
        <v>486.26</v>
      </c>
      <c r="G507" s="39">
        <v>489.9</v>
      </c>
      <c r="H507" s="39">
        <v>640.47</v>
      </c>
      <c r="I507" s="39">
        <v>98.41</v>
      </c>
      <c r="J507" s="1"/>
    </row>
    <row r="508" spans="1:13">
      <c r="A508" s="1">
        <v>45900</v>
      </c>
      <c r="B508" s="39">
        <v>705.52</v>
      </c>
      <c r="C508" s="39">
        <v>241.96</v>
      </c>
      <c r="D508" s="39">
        <v>412.8</v>
      </c>
      <c r="E508" s="39">
        <v>446.16</v>
      </c>
      <c r="F508" s="39">
        <v>473.52</v>
      </c>
      <c r="G508" s="39">
        <v>491.16</v>
      </c>
      <c r="H508" s="39">
        <v>657.91</v>
      </c>
      <c r="I508" s="39">
        <v>98.63</v>
      </c>
      <c r="J508" s="1"/>
    </row>
    <row r="509" spans="1:13">
      <c r="A509" s="1">
        <v>45907</v>
      </c>
      <c r="B509" s="39">
        <v>659.79</v>
      </c>
      <c r="C509" s="39">
        <v>236.69</v>
      </c>
      <c r="D509" s="39">
        <v>423.38</v>
      </c>
      <c r="E509" s="39">
        <v>444.26</v>
      </c>
      <c r="F509" s="39">
        <v>469.71</v>
      </c>
      <c r="G509" s="39">
        <v>488.4</v>
      </c>
      <c r="H509" s="39">
        <v>645.41</v>
      </c>
      <c r="I509" s="39">
        <v>97.33</v>
      </c>
      <c r="J509" s="1"/>
    </row>
    <row r="510" spans="1:13">
      <c r="A510" s="1">
        <v>45914</v>
      </c>
      <c r="B510" s="39">
        <v>638.16999999999996</v>
      </c>
      <c r="C510" s="39">
        <v>231.01</v>
      </c>
      <c r="D510" s="39">
        <v>401.98</v>
      </c>
      <c r="E510" s="39">
        <v>445.48</v>
      </c>
      <c r="F510" s="39">
        <v>476.7</v>
      </c>
      <c r="G510" s="39">
        <v>490.11</v>
      </c>
      <c r="H510" s="39">
        <v>633.33000000000004</v>
      </c>
      <c r="I510" s="39">
        <v>96.99</v>
      </c>
      <c r="J510" s="1"/>
    </row>
    <row r="511" spans="1:13">
      <c r="A511" s="1">
        <v>45921</v>
      </c>
      <c r="B511" s="39">
        <v>615.35</v>
      </c>
      <c r="C511" s="39">
        <v>227.81</v>
      </c>
      <c r="D511" s="39">
        <v>400.81</v>
      </c>
      <c r="E511" s="39">
        <v>445.01</v>
      </c>
      <c r="F511" s="39">
        <v>468.62</v>
      </c>
      <c r="G511" s="39">
        <v>488.73</v>
      </c>
      <c r="H511" s="39">
        <v>635.94000000000005</v>
      </c>
      <c r="I511" s="39">
        <v>96.8</v>
      </c>
      <c r="J511" s="39">
        <f>AVERAGE(I507:I511)*10</f>
        <v>976.32</v>
      </c>
      <c r="K511" t="s">
        <v>57</v>
      </c>
      <c r="L511" s="102">
        <v>1.149</v>
      </c>
      <c r="M511" s="102">
        <f>J511/L511</f>
        <v>849.71279373368145</v>
      </c>
    </row>
    <row r="512" spans="1:13">
      <c r="A512" s="1">
        <v>45928</v>
      </c>
      <c r="B512" s="39">
        <v>609.27</v>
      </c>
      <c r="C512" s="39">
        <v>225.61</v>
      </c>
      <c r="D512" s="39">
        <v>388.75</v>
      </c>
      <c r="E512" s="39">
        <v>445.71</v>
      </c>
      <c r="F512" s="39">
        <v>459.97</v>
      </c>
      <c r="G512" s="39">
        <v>483.64</v>
      </c>
      <c r="H512" s="39">
        <v>637.24</v>
      </c>
      <c r="I512" s="39">
        <v>97.55</v>
      </c>
      <c r="J512" s="1"/>
    </row>
    <row r="513" spans="1:13">
      <c r="A513" s="1">
        <v>45935</v>
      </c>
      <c r="B513" s="39">
        <v>598.74</v>
      </c>
      <c r="C513" s="39">
        <v>223.27</v>
      </c>
      <c r="D513" s="39">
        <v>376.98</v>
      </c>
      <c r="E513" s="39">
        <v>444.13</v>
      </c>
      <c r="F513" s="39">
        <v>467.67</v>
      </c>
      <c r="G513" s="39">
        <v>472.92</v>
      </c>
      <c r="H513" s="39">
        <v>628.42999999999995</v>
      </c>
      <c r="I513" s="39">
        <v>98.65</v>
      </c>
      <c r="J513" s="39"/>
      <c r="M513" s="102"/>
    </row>
    <row r="514" spans="1:13">
      <c r="A514" s="1">
        <v>45942</v>
      </c>
      <c r="B514" s="39">
        <v>580.29999999999995</v>
      </c>
      <c r="C514" s="39">
        <v>221.1</v>
      </c>
      <c r="D514" s="39">
        <v>366.82</v>
      </c>
      <c r="E514" s="39">
        <v>443.51</v>
      </c>
      <c r="F514" s="39">
        <v>464.42</v>
      </c>
      <c r="G514" s="39">
        <v>478.44</v>
      </c>
      <c r="H514" s="39">
        <v>644.34</v>
      </c>
      <c r="I514" s="39">
        <v>97.65</v>
      </c>
      <c r="J514" s="1"/>
    </row>
    <row r="515" spans="1:13">
      <c r="A515" s="1">
        <v>45949</v>
      </c>
      <c r="B515" s="39">
        <v>579.80999999999995</v>
      </c>
      <c r="C515" s="39">
        <v>217.85</v>
      </c>
      <c r="D515" s="39">
        <v>368.21</v>
      </c>
      <c r="E515" s="39">
        <v>438.29</v>
      </c>
      <c r="F515" s="39">
        <v>451.54</v>
      </c>
      <c r="G515" s="39">
        <v>474.19</v>
      </c>
      <c r="H515" s="39">
        <v>625.46</v>
      </c>
      <c r="I515" s="39">
        <v>102.66</v>
      </c>
      <c r="J515" s="39">
        <f>AVERAGE(I512:I515)*10</f>
        <v>991.27499999999998</v>
      </c>
      <c r="K515" t="s">
        <v>80</v>
      </c>
      <c r="L515" s="102">
        <v>1.149</v>
      </c>
      <c r="M515" s="102">
        <f>J515/L515</f>
        <v>862.72845953002604</v>
      </c>
    </row>
    <row r="516" spans="1:13">
      <c r="A516" s="1">
        <v>45956</v>
      </c>
      <c r="B516" s="39">
        <v>573.01</v>
      </c>
      <c r="C516" s="39">
        <v>216.23</v>
      </c>
      <c r="D516" s="39">
        <v>356.44</v>
      </c>
      <c r="E516" s="39">
        <v>439.01</v>
      </c>
      <c r="F516" s="39">
        <v>450.61</v>
      </c>
      <c r="G516" s="39">
        <v>470.83</v>
      </c>
      <c r="H516" s="39">
        <v>630.92999999999995</v>
      </c>
      <c r="I516" s="39">
        <v>102.5</v>
      </c>
      <c r="J516" s="1"/>
    </row>
    <row r="517" spans="1:13">
      <c r="A517" s="1">
        <v>45963</v>
      </c>
      <c r="B517" s="39">
        <v>543.30999999999995</v>
      </c>
      <c r="C517" s="39">
        <v>215.17</v>
      </c>
      <c r="D517" s="39">
        <v>347.02</v>
      </c>
      <c r="E517" s="39">
        <v>442.01</v>
      </c>
      <c r="F517" s="39">
        <v>432.34</v>
      </c>
      <c r="G517" s="39">
        <v>463.49</v>
      </c>
      <c r="H517" s="39">
        <v>636.15</v>
      </c>
      <c r="I517" s="39">
        <v>101.9</v>
      </c>
      <c r="J517" s="1"/>
    </row>
    <row r="518" spans="1:13">
      <c r="A518" s="1">
        <v>45970</v>
      </c>
      <c r="B518" s="39">
        <v>550.1</v>
      </c>
      <c r="C518" s="39">
        <v>212.92</v>
      </c>
      <c r="D518" s="39">
        <v>341.06</v>
      </c>
      <c r="E518" s="39">
        <v>438.6</v>
      </c>
      <c r="F518" s="39">
        <v>400.04</v>
      </c>
      <c r="G518" s="39">
        <v>444.55</v>
      </c>
      <c r="H518" s="39">
        <v>625.61</v>
      </c>
      <c r="I518" s="39">
        <v>101.07</v>
      </c>
    </row>
    <row r="519" spans="1:13">
      <c r="A519" s="1">
        <v>45977</v>
      </c>
      <c r="B519" s="39">
        <v>570.53</v>
      </c>
      <c r="C519" s="39">
        <v>214.96</v>
      </c>
      <c r="D519" s="39">
        <v>344.11</v>
      </c>
      <c r="E519" s="39">
        <v>434.57</v>
      </c>
      <c r="F519" s="39">
        <v>415.3</v>
      </c>
      <c r="G519" s="39">
        <v>455.62</v>
      </c>
      <c r="H519" s="39">
        <v>620.87</v>
      </c>
      <c r="I519" s="39">
        <v>102.31</v>
      </c>
      <c r="J519" s="39">
        <f>AVERAGE(I516:I520)*10</f>
        <v>1022.1600000000001</v>
      </c>
      <c r="K519" t="s">
        <v>80</v>
      </c>
      <c r="L519" s="39">
        <v>1.1399999999999999</v>
      </c>
      <c r="M519" s="102">
        <f>J519/L519</f>
        <v>896.63157894736855</v>
      </c>
    </row>
    <row r="520" spans="1:13">
      <c r="A520" s="1">
        <v>45984</v>
      </c>
      <c r="B520" s="39">
        <v>543.94000000000005</v>
      </c>
      <c r="C520" s="39">
        <v>211.94</v>
      </c>
      <c r="D520" s="39">
        <v>337.51</v>
      </c>
      <c r="E520" s="39">
        <v>434.93</v>
      </c>
      <c r="F520" s="39">
        <v>403.95</v>
      </c>
      <c r="G520" s="39">
        <v>448.69</v>
      </c>
      <c r="H520" s="39">
        <v>642.44000000000005</v>
      </c>
      <c r="I520" s="39">
        <v>103.3</v>
      </c>
      <c r="J520" s="1"/>
    </row>
    <row r="521" spans="1:13">
      <c r="A521" s="1">
        <v>45991</v>
      </c>
      <c r="B521" s="39">
        <v>499.53</v>
      </c>
      <c r="C521" s="39">
        <v>209.96</v>
      </c>
      <c r="D521" s="39">
        <v>318.37</v>
      </c>
      <c r="E521" s="39">
        <v>422.14</v>
      </c>
      <c r="F521" s="39">
        <v>399.87</v>
      </c>
      <c r="G521" s="39">
        <v>445.42</v>
      </c>
      <c r="H521" s="39">
        <v>618.44000000000005</v>
      </c>
      <c r="I521" s="39">
        <v>104.83</v>
      </c>
      <c r="J521" s="1"/>
    </row>
    <row r="522" spans="1:13">
      <c r="A522" s="1">
        <v>45998</v>
      </c>
      <c r="B522" s="39">
        <v>467.28</v>
      </c>
      <c r="C522" s="39">
        <v>204.99</v>
      </c>
      <c r="D522" s="39">
        <v>308.49</v>
      </c>
      <c r="E522" s="39">
        <v>415.75</v>
      </c>
      <c r="F522" s="39">
        <v>384.15</v>
      </c>
      <c r="G522" s="39">
        <v>431.96</v>
      </c>
      <c r="H522" s="39">
        <v>595.08000000000004</v>
      </c>
      <c r="I522" s="39">
        <v>106.12</v>
      </c>
      <c r="J522" s="39">
        <f>AVERAGE(I521:I524)*10</f>
        <v>1059.175</v>
      </c>
      <c r="K522" t="s">
        <v>80</v>
      </c>
      <c r="L522" s="39">
        <v>1.1414</v>
      </c>
      <c r="M522">
        <f>J522/L522</f>
        <v>927.96127562642369</v>
      </c>
    </row>
    <row r="523" spans="1:13">
      <c r="A523" s="1">
        <v>46005</v>
      </c>
      <c r="B523" s="39">
        <v>456.8</v>
      </c>
      <c r="C523" s="39">
        <v>201.86</v>
      </c>
      <c r="D523" s="39">
        <v>308.55</v>
      </c>
      <c r="E523" s="39">
        <v>416.87</v>
      </c>
      <c r="F523" s="39">
        <v>368.56</v>
      </c>
      <c r="G523" s="39">
        <v>426.86</v>
      </c>
      <c r="H523" s="39">
        <v>600.67999999999995</v>
      </c>
      <c r="I523" s="39">
        <v>105.68</v>
      </c>
      <c r="J523" s="104">
        <f>AVERAGE(I521:I524)*10</f>
        <v>1059.175</v>
      </c>
      <c r="K523" s="140"/>
      <c r="L523" s="104">
        <v>1.1414</v>
      </c>
      <c r="M523" s="140">
        <f>J523/L523</f>
        <v>927.96127562642369</v>
      </c>
    </row>
    <row r="524" spans="1:13">
      <c r="A524" s="1">
        <v>46012</v>
      </c>
      <c r="B524" s="39">
        <v>449.42</v>
      </c>
      <c r="C524" s="39">
        <v>201.26</v>
      </c>
      <c r="D524" s="39">
        <v>302.64</v>
      </c>
      <c r="E524" s="39">
        <v>413.72</v>
      </c>
      <c r="F524" s="39">
        <v>388.28</v>
      </c>
      <c r="G524" s="39">
        <v>419.15</v>
      </c>
      <c r="H524" s="39">
        <v>601.01</v>
      </c>
      <c r="I524" s="39">
        <v>107.04</v>
      </c>
    </row>
    <row r="525" spans="1:13">
      <c r="A525" s="1">
        <v>46019</v>
      </c>
      <c r="B525" s="39">
        <v>446.84</v>
      </c>
      <c r="C525" s="39">
        <v>203.59</v>
      </c>
      <c r="D525" s="39">
        <v>305.82</v>
      </c>
      <c r="E525" s="39">
        <v>411.19</v>
      </c>
      <c r="F525" s="39">
        <v>385.18</v>
      </c>
      <c r="G525" s="39">
        <v>427.23</v>
      </c>
      <c r="H525" s="39">
        <v>616.46</v>
      </c>
      <c r="I525" s="39">
        <v>107.49</v>
      </c>
      <c r="J525" s="1"/>
    </row>
    <row r="526" spans="1:13">
      <c r="A526" s="1">
        <v>46026</v>
      </c>
      <c r="B526" s="39">
        <v>440.21</v>
      </c>
      <c r="C526" s="39">
        <v>206.81</v>
      </c>
      <c r="D526" s="39">
        <v>313.74</v>
      </c>
      <c r="E526" s="39">
        <v>375.71</v>
      </c>
      <c r="F526" s="39">
        <v>383.06</v>
      </c>
      <c r="G526" s="39">
        <v>415.1</v>
      </c>
      <c r="H526" s="39">
        <v>579.85</v>
      </c>
      <c r="I526" s="39">
        <v>106.34</v>
      </c>
      <c r="J526" s="1"/>
    </row>
    <row r="527" spans="1:13">
      <c r="A527" s="1">
        <v>46033</v>
      </c>
      <c r="B527" s="39">
        <v>426.92</v>
      </c>
      <c r="C527" s="39">
        <v>207.35</v>
      </c>
      <c r="D527" s="39">
        <v>303.68</v>
      </c>
      <c r="E527" s="39">
        <v>373.03</v>
      </c>
      <c r="F527" s="39">
        <v>371.56</v>
      </c>
      <c r="G527" s="39">
        <v>414.37</v>
      </c>
      <c r="H527" s="39">
        <v>567.69000000000005</v>
      </c>
      <c r="I527" s="39">
        <v>106.04</v>
      </c>
      <c r="J527" s="39">
        <f>AVERAGE(I525:I529)*10</f>
        <v>1071.82</v>
      </c>
      <c r="K527" t="s">
        <v>80</v>
      </c>
      <c r="L527" s="39">
        <v>1.1462000000000001</v>
      </c>
      <c r="M527">
        <f>J527/L527</f>
        <v>935.10731111498853</v>
      </c>
    </row>
    <row r="528" spans="1:13">
      <c r="A528" s="1">
        <v>46040</v>
      </c>
      <c r="B528" s="39">
        <v>429.27</v>
      </c>
      <c r="C528" s="39">
        <v>208.36</v>
      </c>
      <c r="D528" s="39">
        <v>305.38</v>
      </c>
      <c r="E528" s="39">
        <v>372.98</v>
      </c>
      <c r="F528" s="39">
        <v>372.55</v>
      </c>
      <c r="G528" s="39">
        <v>410.91</v>
      </c>
      <c r="H528" s="39">
        <v>573.53</v>
      </c>
      <c r="I528" s="39">
        <v>107.41</v>
      </c>
      <c r="J528" s="104">
        <f>AVERAGE(I525:I528)*10</f>
        <v>1068.1999999999998</v>
      </c>
      <c r="K528" s="140"/>
      <c r="L528" s="104">
        <v>1.1462000000000001</v>
      </c>
      <c r="M528" s="140">
        <f>J528/L528</f>
        <v>931.94904903158238</v>
      </c>
    </row>
    <row r="529" spans="1:15">
      <c r="A529" s="1">
        <v>46047</v>
      </c>
      <c r="B529" s="39">
        <v>419.04</v>
      </c>
      <c r="C529" s="39">
        <v>210.83</v>
      </c>
      <c r="D529" s="39">
        <v>312.31</v>
      </c>
      <c r="E529" s="39">
        <v>376.6</v>
      </c>
      <c r="F529" s="39">
        <v>371.81</v>
      </c>
      <c r="G529" s="39">
        <v>411.24</v>
      </c>
      <c r="H529" s="39">
        <v>561.79999999999995</v>
      </c>
      <c r="I529" s="39">
        <v>108.63</v>
      </c>
    </row>
    <row r="530" spans="1:15">
      <c r="A530" s="1">
        <v>46054</v>
      </c>
      <c r="B530" s="39">
        <v>406.07</v>
      </c>
      <c r="C530" s="39">
        <v>216.59</v>
      </c>
      <c r="D530" s="39">
        <v>304.5</v>
      </c>
      <c r="E530" s="39">
        <v>337.17</v>
      </c>
      <c r="F530" s="39">
        <v>376.92</v>
      </c>
      <c r="G530" s="39">
        <v>409</v>
      </c>
      <c r="H530" s="39">
        <v>565.37</v>
      </c>
      <c r="I530" s="39">
        <v>108.84</v>
      </c>
      <c r="J530" s="1"/>
    </row>
    <row r="531" spans="1:15">
      <c r="A531" s="1">
        <v>46061</v>
      </c>
      <c r="B531" s="39">
        <v>414.41</v>
      </c>
      <c r="C531" s="39">
        <v>224.72</v>
      </c>
      <c r="D531" s="39">
        <v>309.24</v>
      </c>
      <c r="E531" s="39">
        <v>340.16</v>
      </c>
      <c r="F531" s="39">
        <v>380.03</v>
      </c>
      <c r="G531" s="39">
        <v>394.98</v>
      </c>
      <c r="H531" s="39">
        <v>574.80999999999995</v>
      </c>
      <c r="I531" s="39">
        <v>108.66</v>
      </c>
      <c r="J531" s="1"/>
    </row>
    <row r="532" spans="1:15">
      <c r="A532" s="1">
        <v>46068</v>
      </c>
      <c r="B532" s="39">
        <v>412.86</v>
      </c>
      <c r="C532" s="39">
        <v>225.75</v>
      </c>
      <c r="D532" s="39">
        <v>308.74</v>
      </c>
      <c r="E532" s="39">
        <v>335.28</v>
      </c>
      <c r="F532" s="39">
        <v>373.18</v>
      </c>
      <c r="G532" s="39">
        <v>385.21</v>
      </c>
      <c r="H532" s="39">
        <v>565.88</v>
      </c>
      <c r="I532" s="39">
        <v>113.92</v>
      </c>
      <c r="J532" s="39">
        <f>AVERAGE(I529:I533)*10</f>
        <v>1108.3400000000001</v>
      </c>
      <c r="K532" t="s">
        <v>80</v>
      </c>
      <c r="L532" s="39">
        <v>1.1462000000000001</v>
      </c>
      <c r="M532">
        <f>J532/L532</f>
        <v>966.96911533763739</v>
      </c>
    </row>
    <row r="533" spans="1:15">
      <c r="A533" s="1">
        <v>46075</v>
      </c>
      <c r="B533" s="39">
        <v>418.1</v>
      </c>
      <c r="C533" s="39">
        <v>237.17</v>
      </c>
      <c r="D533" s="39">
        <v>321.19</v>
      </c>
      <c r="E533" s="39">
        <v>334.88</v>
      </c>
      <c r="F533" s="39">
        <v>359.97</v>
      </c>
      <c r="G533" s="39">
        <v>388.82</v>
      </c>
      <c r="H533" s="39">
        <v>557.65</v>
      </c>
      <c r="I533" s="39">
        <v>114.12</v>
      </c>
      <c r="J533" s="104">
        <f>AVERAGE(I529:I532)*10</f>
        <v>1100.125</v>
      </c>
      <c r="K533" s="140"/>
      <c r="L533" s="104">
        <v>1.1462000000000001</v>
      </c>
      <c r="M533" s="140">
        <f>J533/L533</f>
        <v>959.80195428372008</v>
      </c>
    </row>
    <row r="534" spans="1:15">
      <c r="A534" s="1">
        <v>46082</v>
      </c>
      <c r="B534" s="39">
        <v>425.15</v>
      </c>
      <c r="C534" s="39">
        <v>238</v>
      </c>
      <c r="D534" s="39">
        <v>324.23</v>
      </c>
      <c r="E534" s="39">
        <v>328.49</v>
      </c>
      <c r="F534" s="39">
        <v>360.05</v>
      </c>
      <c r="G534" s="39">
        <v>389.95</v>
      </c>
      <c r="H534" s="39">
        <v>572.19000000000005</v>
      </c>
      <c r="I534" s="39">
        <v>113.32</v>
      </c>
      <c r="J534" s="39"/>
      <c r="L534" s="39"/>
    </row>
    <row r="535" spans="1:15">
      <c r="A535" s="1">
        <v>46089</v>
      </c>
      <c r="B535" s="39">
        <v>435.48</v>
      </c>
      <c r="C535" s="39">
        <v>241.97</v>
      </c>
      <c r="D535" s="39">
        <v>331.57</v>
      </c>
      <c r="E535" s="39">
        <v>326.32</v>
      </c>
      <c r="F535" s="39">
        <v>367.36</v>
      </c>
      <c r="G535" s="39">
        <v>388.26</v>
      </c>
      <c r="H535" s="39">
        <v>574.17999999999995</v>
      </c>
      <c r="I535" s="39">
        <v>122.01</v>
      </c>
      <c r="J535" s="39"/>
      <c r="L535" s="39"/>
    </row>
    <row r="536" spans="1:15">
      <c r="A536" s="1">
        <v>46096</v>
      </c>
      <c r="B536" s="39">
        <v>433.96</v>
      </c>
      <c r="C536" s="39">
        <v>253</v>
      </c>
      <c r="D536" s="39">
        <v>343.72</v>
      </c>
      <c r="E536" s="39">
        <v>330.33</v>
      </c>
      <c r="F536" s="39">
        <v>367.92</v>
      </c>
      <c r="G536" s="39">
        <v>383.97</v>
      </c>
      <c r="H536" s="39">
        <v>564.61</v>
      </c>
      <c r="I536" s="39">
        <v>115.4</v>
      </c>
      <c r="J536" s="39"/>
      <c r="L536" s="39"/>
    </row>
    <row r="537" spans="1:15">
      <c r="A537" s="1">
        <v>46103</v>
      </c>
      <c r="B537" s="39">
        <v>437.8</v>
      </c>
      <c r="C537" s="39">
        <v>259.63</v>
      </c>
      <c r="D537" s="39">
        <v>339.83</v>
      </c>
      <c r="E537" s="39">
        <v>326.13</v>
      </c>
      <c r="F537" s="39">
        <v>372.22</v>
      </c>
      <c r="G537" s="39">
        <v>383.45</v>
      </c>
      <c r="H537" s="39">
        <v>545.14</v>
      </c>
      <c r="I537" s="39">
        <v>131.99</v>
      </c>
      <c r="J537" s="141">
        <f>AVERAGE(I533:I536)*10</f>
        <v>1162.125</v>
      </c>
      <c r="K537" s="142" t="s">
        <v>80</v>
      </c>
      <c r="L537" s="141">
        <v>1.1575681807658471</v>
      </c>
      <c r="M537" s="142">
        <f>J537/L537</f>
        <v>1003.936545</v>
      </c>
    </row>
    <row r="538" spans="1:15">
      <c r="A538" s="1">
        <v>46110</v>
      </c>
      <c r="B538" s="39">
        <v>436.02</v>
      </c>
      <c r="C538" s="39">
        <v>259.18</v>
      </c>
      <c r="D538" s="39">
        <v>340.06</v>
      </c>
      <c r="E538" s="39">
        <v>329.84</v>
      </c>
      <c r="F538" s="39">
        <v>358.97</v>
      </c>
      <c r="G538" s="39">
        <v>384.32</v>
      </c>
      <c r="H538" s="39">
        <v>555.58000000000004</v>
      </c>
      <c r="I538" s="39">
        <v>130.61000000000001</v>
      </c>
      <c r="J538" s="1"/>
    </row>
    <row r="539" spans="1:15">
      <c r="A539" s="1">
        <v>46117</v>
      </c>
      <c r="B539" s="39">
        <v>437.74</v>
      </c>
      <c r="C539" s="39">
        <v>257.70999999999998</v>
      </c>
      <c r="D539" s="39">
        <v>337.88</v>
      </c>
      <c r="E539" s="39">
        <v>312.86</v>
      </c>
      <c r="F539" s="39">
        <v>371.94</v>
      </c>
      <c r="G539" s="39">
        <v>381.57</v>
      </c>
      <c r="H539" s="39">
        <v>555.16999999999996</v>
      </c>
      <c r="I539" s="39">
        <v>135.84</v>
      </c>
      <c r="J539" s="1"/>
    </row>
    <row r="540" spans="1:15">
      <c r="A540" s="1">
        <v>46124</v>
      </c>
      <c r="B540" s="39">
        <v>416.56</v>
      </c>
      <c r="C540" s="39">
        <v>258.97000000000003</v>
      </c>
      <c r="D540" s="39">
        <v>342.03</v>
      </c>
      <c r="E540" s="39">
        <v>312.44</v>
      </c>
      <c r="F540" s="39">
        <v>373.03</v>
      </c>
      <c r="G540" s="39">
        <v>391.67</v>
      </c>
      <c r="H540" s="39">
        <v>564.45000000000005</v>
      </c>
      <c r="I540" s="39">
        <v>144.71</v>
      </c>
      <c r="O540" s="42" t="s">
        <v>20</v>
      </c>
    </row>
    <row r="541" spans="1:15">
      <c r="A541" s="1">
        <v>46131</v>
      </c>
      <c r="B541" s="39">
        <v>421.53</v>
      </c>
      <c r="C541" s="39">
        <v>257.92</v>
      </c>
      <c r="D541" s="39">
        <v>335.3</v>
      </c>
      <c r="E541" s="39">
        <v>316.20999999999998</v>
      </c>
      <c r="F541" s="39">
        <v>376.78</v>
      </c>
      <c r="G541" s="39">
        <v>393.82</v>
      </c>
      <c r="H541" s="39">
        <v>582.41999999999996</v>
      </c>
      <c r="I541" s="39">
        <v>146.66</v>
      </c>
    </row>
    <row r="542" spans="1:15">
      <c r="A542" s="1">
        <v>46138</v>
      </c>
      <c r="B542" s="39">
        <v>408.54</v>
      </c>
      <c r="C542" s="39">
        <v>266.35000000000002</v>
      </c>
      <c r="D542" s="39">
        <v>337.41</v>
      </c>
      <c r="E542" s="39">
        <v>314.49</v>
      </c>
      <c r="F542" s="39">
        <v>379.07</v>
      </c>
      <c r="G542" s="39">
        <v>390.82</v>
      </c>
      <c r="H542" s="39">
        <v>585.47</v>
      </c>
      <c r="I542" s="39">
        <v>150.13</v>
      </c>
      <c r="J542" s="141">
        <f>AVERAGE(I537:I541)*10</f>
        <v>1379.6200000000001</v>
      </c>
      <c r="K542" s="142" t="s">
        <v>80</v>
      </c>
      <c r="L542" s="141">
        <v>1.1499999999999999</v>
      </c>
      <c r="M542" s="142">
        <f>J542/L542</f>
        <v>1199.6695652173914</v>
      </c>
    </row>
    <row r="543" spans="1:15">
      <c r="A543" s="1">
        <v>46145</v>
      </c>
      <c r="B543" s="39">
        <v>400.76</v>
      </c>
      <c r="C543" s="39">
        <v>270.35000000000002</v>
      </c>
      <c r="D543" s="39">
        <v>334.73</v>
      </c>
      <c r="E543" s="39">
        <v>321.23</v>
      </c>
      <c r="F543" s="39">
        <v>371.12</v>
      </c>
      <c r="G543" s="39">
        <v>386.35</v>
      </c>
      <c r="H543" s="39">
        <v>562.6</v>
      </c>
      <c r="I543" s="39">
        <v>153.09</v>
      </c>
    </row>
    <row r="544" spans="1:15">
      <c r="A544" s="1">
        <v>46152</v>
      </c>
      <c r="B544" s="39">
        <v>397.96</v>
      </c>
      <c r="C544" s="39">
        <v>278.35000000000002</v>
      </c>
      <c r="D544" s="39">
        <v>331.44</v>
      </c>
      <c r="E544" s="39">
        <v>314.33</v>
      </c>
      <c r="F544" s="39">
        <v>367.07</v>
      </c>
      <c r="G544" s="39">
        <v>373.89</v>
      </c>
      <c r="H544" s="39">
        <v>565.71</v>
      </c>
      <c r="I544" s="39">
        <v>137.59</v>
      </c>
    </row>
    <row r="545" spans="1:13">
      <c r="A545" s="1">
        <v>46159</v>
      </c>
      <c r="B545" s="39">
        <v>394.88</v>
      </c>
      <c r="C545" s="39">
        <v>278.70999999999998</v>
      </c>
      <c r="D545" s="39">
        <v>334.19</v>
      </c>
      <c r="E545" s="39">
        <v>312.75</v>
      </c>
      <c r="F545" s="39">
        <v>372.78</v>
      </c>
      <c r="G545" s="39">
        <v>390.94</v>
      </c>
      <c r="H545" s="39">
        <v>557.23</v>
      </c>
      <c r="I545" s="39">
        <v>140.84</v>
      </c>
      <c r="J545" s="141">
        <f>AVERAGE(I542:I545)*10</f>
        <v>1454.1250000000002</v>
      </c>
      <c r="K545" s="142" t="s">
        <v>80</v>
      </c>
      <c r="L545" s="141">
        <v>1.1599999999999999</v>
      </c>
      <c r="M545" s="142">
        <f>J545/L545</f>
        <v>1253.5560344827588</v>
      </c>
    </row>
    <row r="546" spans="1:13">
      <c r="A546" s="1">
        <v>46166</v>
      </c>
      <c r="B546" s="39">
        <v>394.33</v>
      </c>
      <c r="C546">
        <v>279.95</v>
      </c>
      <c r="D546">
        <v>334</v>
      </c>
      <c r="E546">
        <v>314.47000000000003</v>
      </c>
      <c r="F546">
        <v>370.14</v>
      </c>
      <c r="G546">
        <v>380.8</v>
      </c>
      <c r="H546">
        <v>559.05999999999995</v>
      </c>
      <c r="I546">
        <v>140.93</v>
      </c>
    </row>
    <row r="547" spans="1:13">
      <c r="A547" s="1">
        <v>46173</v>
      </c>
      <c r="B547" s="39">
        <v>395.27</v>
      </c>
      <c r="C547">
        <v>282.58</v>
      </c>
      <c r="D547">
        <v>335.31</v>
      </c>
      <c r="E547">
        <v>314.22000000000003</v>
      </c>
      <c r="F547">
        <v>384.39</v>
      </c>
      <c r="G547">
        <v>389.35</v>
      </c>
      <c r="H547">
        <v>563.83000000000004</v>
      </c>
      <c r="I547">
        <v>142.58000000000001</v>
      </c>
    </row>
    <row r="548" spans="1:13">
      <c r="A548" s="1">
        <v>46180</v>
      </c>
    </row>
    <row r="675" spans="11:20">
      <c r="K675" s="30"/>
      <c r="L675" s="30"/>
      <c r="M675" s="30"/>
      <c r="N675" s="30"/>
      <c r="O675" s="30"/>
      <c r="P675" s="30"/>
      <c r="Q675" s="30"/>
      <c r="R675" s="30"/>
      <c r="T675" s="30"/>
    </row>
    <row r="676" spans="11:20">
      <c r="K676" s="30"/>
      <c r="L676" s="30"/>
      <c r="M676" s="30"/>
      <c r="N676" s="30"/>
      <c r="O676" s="30"/>
      <c r="P676" s="30"/>
      <c r="Q676" s="30"/>
      <c r="R676" s="30"/>
      <c r="T676" s="30"/>
    </row>
    <row r="677" spans="11:20">
      <c r="K677" s="30"/>
      <c r="L677" s="30"/>
      <c r="M677" s="30"/>
      <c r="N677" s="30"/>
      <c r="O677" s="30"/>
      <c r="P677" s="30"/>
      <c r="Q677" s="30"/>
      <c r="R677" s="30"/>
      <c r="T677" s="30"/>
    </row>
    <row r="678" spans="11:20">
      <c r="K678" s="30"/>
      <c r="L678" s="30"/>
      <c r="M678" s="30"/>
      <c r="N678" s="30"/>
      <c r="O678" s="30"/>
      <c r="P678" s="30"/>
      <c r="Q678" s="30"/>
      <c r="R678" s="30"/>
      <c r="T678" s="30"/>
    </row>
    <row r="679" spans="11:20">
      <c r="K679" s="30"/>
      <c r="L679" s="30"/>
      <c r="M679" s="30"/>
      <c r="N679" s="30"/>
      <c r="O679" s="30"/>
      <c r="P679" s="30"/>
      <c r="Q679" s="30"/>
      <c r="R679" s="30"/>
      <c r="T679" s="30"/>
    </row>
    <row r="680" spans="11:20">
      <c r="K680" s="30"/>
      <c r="L680" s="30"/>
      <c r="M680" s="30"/>
      <c r="N680" s="30"/>
      <c r="O680" s="30"/>
      <c r="P680" s="30"/>
      <c r="Q680" s="30"/>
      <c r="R680" s="30"/>
      <c r="T680" s="30"/>
    </row>
    <row r="681" spans="11:20">
      <c r="K681" s="30"/>
      <c r="L681" s="30"/>
      <c r="M681" s="30"/>
      <c r="O681" s="30"/>
      <c r="P681" s="30"/>
      <c r="Q681" s="30"/>
      <c r="R681" s="30"/>
      <c r="T681" s="30"/>
    </row>
    <row r="682" spans="11:20">
      <c r="K682" s="30"/>
      <c r="L682" s="30"/>
      <c r="M682" s="30"/>
      <c r="O682" s="30"/>
      <c r="P682" s="30"/>
      <c r="Q682" s="30"/>
      <c r="R682" s="30"/>
      <c r="T682" s="30"/>
    </row>
    <row r="683" spans="11:20">
      <c r="K683" s="30"/>
      <c r="L683" s="30"/>
      <c r="M683" s="30"/>
      <c r="O683" s="30"/>
      <c r="P683" s="30"/>
      <c r="Q683" s="30"/>
      <c r="R683" s="30"/>
      <c r="T683" s="30"/>
    </row>
    <row r="684" spans="11:20">
      <c r="K684" s="30"/>
      <c r="L684" s="30"/>
      <c r="M684" s="30"/>
      <c r="N684" s="30"/>
      <c r="O684" s="30"/>
      <c r="P684" s="30"/>
      <c r="Q684" s="30"/>
      <c r="R684" s="30"/>
      <c r="T684" s="30"/>
    </row>
    <row r="685" spans="11:20">
      <c r="K685" s="30"/>
      <c r="L685" s="30"/>
      <c r="M685" s="30"/>
      <c r="N685" s="30"/>
      <c r="O685" s="30"/>
      <c r="P685" s="30"/>
      <c r="Q685" s="30"/>
      <c r="R685" s="30"/>
      <c r="T685" s="30"/>
    </row>
    <row r="686" spans="11:20">
      <c r="T686" s="30"/>
    </row>
    <row r="688" spans="11:20">
      <c r="L688" s="39"/>
      <c r="M688" s="39"/>
      <c r="N688" s="39"/>
      <c r="O688" s="39"/>
      <c r="P688" s="39"/>
      <c r="Q688" s="39"/>
      <c r="R688" s="39"/>
      <c r="S688" s="39"/>
    </row>
    <row r="689" spans="12:19">
      <c r="L689" s="39"/>
      <c r="M689" s="39"/>
      <c r="N689" s="39"/>
      <c r="O689" s="39"/>
      <c r="P689" s="39"/>
      <c r="Q689" s="39"/>
      <c r="R689" s="39"/>
      <c r="S689" s="39"/>
    </row>
    <row r="690" spans="12:19">
      <c r="L690" s="39"/>
      <c r="M690" s="39"/>
      <c r="N690" s="39"/>
      <c r="O690" s="39"/>
      <c r="P690" s="39"/>
      <c r="Q690" s="39"/>
      <c r="R690" s="39"/>
      <c r="S690" s="39"/>
    </row>
    <row r="691" spans="12:19">
      <c r="L691" s="39"/>
      <c r="M691" s="39"/>
      <c r="N691" s="39"/>
      <c r="O691" s="39"/>
      <c r="P691" s="39"/>
      <c r="Q691" s="39"/>
      <c r="R691" s="39"/>
      <c r="S691" s="39"/>
    </row>
    <row r="692" spans="12:19">
      <c r="L692" s="39"/>
      <c r="M692" s="39"/>
      <c r="N692" s="39"/>
      <c r="O692" s="39"/>
      <c r="P692" s="39"/>
      <c r="Q692" s="39"/>
      <c r="R692" s="39"/>
      <c r="S692" s="39"/>
    </row>
    <row r="693" spans="12:19">
      <c r="L693" s="39"/>
      <c r="M693" s="39"/>
      <c r="N693" s="39"/>
      <c r="O693" s="39"/>
      <c r="P693" s="39"/>
      <c r="Q693" s="39"/>
      <c r="R693" s="39"/>
      <c r="S693" s="39"/>
    </row>
    <row r="694" spans="12:19">
      <c r="L694" s="39"/>
      <c r="M694" s="39"/>
      <c r="N694" s="39"/>
      <c r="O694" s="39"/>
      <c r="P694" s="39"/>
      <c r="Q694" s="39"/>
      <c r="R694" s="39"/>
      <c r="S694" s="39"/>
    </row>
    <row r="695" spans="12:19">
      <c r="L695" s="39"/>
      <c r="M695" s="39"/>
      <c r="N695" s="39"/>
      <c r="O695" s="39"/>
      <c r="P695" s="39"/>
      <c r="Q695" s="39"/>
      <c r="R695" s="39"/>
      <c r="S695" s="39"/>
    </row>
    <row r="696" spans="12:19">
      <c r="L696" s="39"/>
      <c r="M696" s="39"/>
      <c r="N696" s="39"/>
      <c r="O696" s="39"/>
      <c r="P696" s="39"/>
      <c r="Q696" s="39"/>
      <c r="R696" s="39"/>
      <c r="S696" s="39"/>
    </row>
    <row r="697" spans="12:19">
      <c r="L697" s="39"/>
      <c r="M697" s="39"/>
      <c r="N697" s="39"/>
      <c r="O697" s="39"/>
      <c r="P697" s="39"/>
      <c r="Q697" s="39"/>
      <c r="R697" s="39"/>
      <c r="S697" s="39"/>
    </row>
    <row r="698" spans="12:19">
      <c r="L698" s="39"/>
      <c r="M698" s="39"/>
      <c r="N698" s="39"/>
      <c r="O698" s="39"/>
      <c r="P698" s="39"/>
      <c r="Q698" s="39"/>
      <c r="R698" s="39"/>
      <c r="S698" s="39"/>
    </row>
    <row r="699" spans="12:19">
      <c r="L699" s="39"/>
      <c r="M699" s="39"/>
      <c r="N699" s="39"/>
      <c r="O699" s="39"/>
      <c r="P699" s="39"/>
      <c r="Q699" s="39"/>
      <c r="R699" s="39"/>
      <c r="S699" s="39"/>
    </row>
    <row r="707" spans="12:19">
      <c r="L707" s="47"/>
      <c r="M707" s="47"/>
      <c r="N707" s="47"/>
      <c r="O707" s="47"/>
      <c r="P707" s="47"/>
      <c r="Q707" s="47"/>
      <c r="R707" s="47"/>
      <c r="S707" s="47"/>
    </row>
    <row r="708" spans="12:19">
      <c r="L708" s="47"/>
      <c r="M708" s="47"/>
      <c r="N708" s="47"/>
      <c r="O708" s="47"/>
      <c r="P708" s="47"/>
      <c r="Q708" s="47"/>
      <c r="R708" s="47"/>
      <c r="S708" s="47"/>
    </row>
    <row r="709" spans="12:19">
      <c r="L709" s="47"/>
      <c r="M709" s="47"/>
      <c r="N709" s="47"/>
      <c r="O709" s="47"/>
      <c r="P709" s="47"/>
      <c r="Q709" s="47"/>
      <c r="R709" s="47"/>
      <c r="S709" s="47"/>
    </row>
    <row r="710" spans="12:19">
      <c r="L710" s="47"/>
      <c r="M710" s="47"/>
      <c r="N710" s="47"/>
      <c r="O710" s="47"/>
      <c r="P710" s="47"/>
      <c r="Q710" s="47"/>
      <c r="R710" s="47"/>
      <c r="S710" s="47"/>
    </row>
    <row r="711" spans="12:19">
      <c r="L711" s="47"/>
      <c r="M711" s="47"/>
      <c r="N711" s="47"/>
      <c r="O711" s="47"/>
      <c r="P711" s="47"/>
      <c r="Q711" s="47"/>
      <c r="R711" s="47"/>
      <c r="S711" s="47"/>
    </row>
    <row r="712" spans="12:19">
      <c r="L712" s="47"/>
      <c r="M712" s="47"/>
      <c r="N712" s="47"/>
      <c r="O712" s="47"/>
      <c r="P712" s="47"/>
      <c r="Q712" s="47"/>
      <c r="R712" s="47"/>
      <c r="S712" s="47"/>
    </row>
    <row r="713" spans="12:19">
      <c r="L713" s="47"/>
      <c r="M713" s="47"/>
      <c r="N713" s="47"/>
      <c r="O713" s="47"/>
      <c r="P713" s="47"/>
      <c r="Q713" s="47"/>
      <c r="R713" s="47"/>
      <c r="S713" s="47"/>
    </row>
    <row r="714" spans="12:19">
      <c r="L714" s="47"/>
      <c r="M714" s="47"/>
      <c r="N714" s="47"/>
      <c r="O714" s="47"/>
      <c r="P714" s="47"/>
      <c r="Q714" s="47"/>
      <c r="R714" s="47"/>
      <c r="S714" s="47"/>
    </row>
    <row r="715" spans="12:19">
      <c r="L715" s="47"/>
      <c r="M715" s="47"/>
      <c r="N715" s="47"/>
      <c r="O715" s="47"/>
      <c r="P715" s="47"/>
      <c r="Q715" s="47"/>
      <c r="R715" s="47"/>
      <c r="S715" s="47"/>
    </row>
    <row r="716" spans="12:19">
      <c r="L716" s="47"/>
      <c r="M716" s="47"/>
      <c r="N716" s="47"/>
      <c r="O716" s="47"/>
      <c r="P716" s="47"/>
      <c r="Q716" s="47"/>
      <c r="R716" s="47"/>
      <c r="S716" s="47"/>
    </row>
    <row r="717" spans="12:19">
      <c r="L717" s="47"/>
      <c r="M717" s="47"/>
      <c r="N717" s="47"/>
      <c r="O717" s="47"/>
      <c r="P717" s="47"/>
      <c r="Q717" s="47"/>
      <c r="R717" s="47"/>
      <c r="S717" s="47"/>
    </row>
    <row r="718" spans="12:19">
      <c r="L718" s="47"/>
      <c r="M718" s="47"/>
      <c r="N718" s="47"/>
      <c r="O718" s="47"/>
      <c r="P718" s="47"/>
      <c r="Q718" s="47"/>
      <c r="R718" s="47"/>
      <c r="S718" s="47"/>
    </row>
    <row r="719" spans="12:19">
      <c r="L719" s="47"/>
      <c r="M719" s="47"/>
      <c r="N719" s="47"/>
      <c r="O719" s="47"/>
      <c r="P719" s="47"/>
      <c r="Q719" s="47"/>
      <c r="R719" s="47"/>
      <c r="S719" s="47"/>
    </row>
    <row r="720" spans="12:19">
      <c r="L720" s="47"/>
      <c r="M720" s="47"/>
      <c r="N720" s="47"/>
      <c r="O720" s="47"/>
      <c r="P720" s="47"/>
      <c r="Q720" s="47"/>
      <c r="R720" s="47"/>
      <c r="S720" s="47"/>
    </row>
    <row r="721" spans="12:19">
      <c r="L721" s="47"/>
      <c r="M721" s="47"/>
      <c r="N721" s="47"/>
      <c r="O721" s="47"/>
      <c r="P721" s="47"/>
      <c r="Q721" s="47"/>
      <c r="R721" s="47"/>
      <c r="S721" s="47"/>
    </row>
    <row r="722" spans="12:19">
      <c r="L722" s="47"/>
      <c r="M722" s="47"/>
      <c r="N722" s="47"/>
      <c r="O722" s="47"/>
      <c r="P722" s="47"/>
      <c r="Q722" s="47"/>
      <c r="R722" s="47"/>
      <c r="S722" s="47"/>
    </row>
    <row r="723" spans="12:19">
      <c r="L723" s="47"/>
      <c r="M723" s="47"/>
      <c r="N723" s="47"/>
      <c r="O723" s="47"/>
      <c r="P723" s="47"/>
      <c r="Q723" s="47"/>
      <c r="R723" s="47"/>
      <c r="S723" s="47"/>
    </row>
    <row r="724" spans="12:19">
      <c r="L724" s="47"/>
      <c r="M724" s="47"/>
      <c r="N724" s="47"/>
      <c r="O724" s="47"/>
      <c r="P724" s="47"/>
      <c r="Q724" s="47"/>
      <c r="R724" s="47"/>
      <c r="S724" s="47"/>
    </row>
    <row r="725" spans="12:19">
      <c r="L725" s="47"/>
      <c r="M725" s="47"/>
      <c r="N725" s="47"/>
      <c r="O725" s="47"/>
      <c r="P725" s="47"/>
      <c r="Q725" s="47"/>
      <c r="R725" s="47"/>
      <c r="S725" s="47"/>
    </row>
    <row r="726" spans="12:19">
      <c r="L726" s="47"/>
      <c r="M726" s="47"/>
      <c r="N726" s="47"/>
      <c r="O726" s="47"/>
      <c r="P726" s="47"/>
      <c r="Q726" s="47"/>
      <c r="R726" s="47"/>
      <c r="S726" s="47"/>
    </row>
    <row r="727" spans="12:19">
      <c r="L727" s="47"/>
      <c r="M727" s="47"/>
      <c r="N727" s="47"/>
      <c r="O727" s="47"/>
      <c r="P727" s="47"/>
      <c r="Q727" s="47"/>
      <c r="R727" s="47"/>
      <c r="S727" s="47"/>
    </row>
    <row r="728" spans="12:19">
      <c r="L728" s="47"/>
      <c r="M728" s="47"/>
      <c r="N728" s="47"/>
      <c r="O728" s="47"/>
      <c r="P728" s="47"/>
      <c r="Q728" s="47"/>
      <c r="R728" s="47"/>
      <c r="S728" s="47"/>
    </row>
    <row r="729" spans="12:19">
      <c r="L729" s="47"/>
      <c r="M729" s="47"/>
      <c r="N729" s="47"/>
      <c r="O729" s="47"/>
      <c r="P729" s="47"/>
      <c r="Q729" s="47"/>
      <c r="R729" s="47"/>
      <c r="S729" s="47"/>
    </row>
    <row r="730" spans="12:19">
      <c r="L730" s="47"/>
      <c r="M730" s="47"/>
      <c r="N730" s="47"/>
      <c r="O730" s="47"/>
      <c r="P730" s="47"/>
      <c r="Q730" s="47"/>
      <c r="R730" s="47"/>
      <c r="S730" s="47"/>
    </row>
    <row r="731" spans="12:19">
      <c r="L731" s="47"/>
      <c r="M731" s="47"/>
      <c r="N731" s="47"/>
      <c r="O731" s="47"/>
      <c r="P731" s="47"/>
      <c r="Q731" s="47"/>
      <c r="R731" s="47"/>
      <c r="S731" s="47"/>
    </row>
    <row r="732" spans="12:19">
      <c r="L732" s="47"/>
      <c r="M732" s="47"/>
      <c r="N732" s="47"/>
      <c r="O732" s="47"/>
      <c r="P732" s="47"/>
      <c r="Q732" s="47"/>
      <c r="R732" s="47"/>
      <c r="S732" s="47"/>
    </row>
    <row r="733" spans="12:19">
      <c r="L733" s="47"/>
      <c r="M733" s="47"/>
      <c r="N733" s="47"/>
      <c r="O733" s="47"/>
      <c r="P733" s="47"/>
      <c r="Q733" s="47"/>
      <c r="R733" s="47"/>
      <c r="S733" s="47"/>
    </row>
    <row r="734" spans="12:19">
      <c r="L734" s="47"/>
      <c r="M734" s="47"/>
      <c r="N734" s="47"/>
      <c r="O734" s="47"/>
      <c r="P734" s="47"/>
      <c r="Q734" s="47"/>
      <c r="R734" s="47"/>
      <c r="S734" s="47"/>
    </row>
    <row r="735" spans="12:19">
      <c r="L735" s="47"/>
      <c r="M735" s="47"/>
      <c r="N735" s="47"/>
      <c r="O735" s="47"/>
      <c r="P735" s="47"/>
      <c r="Q735" s="47"/>
      <c r="R735" s="47"/>
      <c r="S735" s="47"/>
    </row>
    <row r="736" spans="12:19">
      <c r="L736" s="47"/>
      <c r="M736" s="47"/>
      <c r="N736" s="47"/>
      <c r="O736" s="47"/>
      <c r="P736" s="47"/>
      <c r="Q736" s="47"/>
      <c r="R736" s="47"/>
      <c r="S736" s="47"/>
    </row>
    <row r="737" spans="12:19">
      <c r="L737" s="47"/>
      <c r="M737" s="47"/>
      <c r="N737" s="47"/>
      <c r="O737" s="47"/>
      <c r="P737" s="47"/>
      <c r="Q737" s="47"/>
      <c r="R737" s="47"/>
      <c r="S737" s="47"/>
    </row>
    <row r="738" spans="12:19">
      <c r="L738" s="47"/>
      <c r="M738" s="47"/>
      <c r="N738" s="47"/>
      <c r="O738" s="47"/>
      <c r="P738" s="47"/>
      <c r="Q738" s="47"/>
      <c r="R738" s="47"/>
      <c r="S738" s="47"/>
    </row>
    <row r="739" spans="12:19">
      <c r="L739" s="47"/>
      <c r="M739" s="47"/>
      <c r="N739" s="47"/>
      <c r="O739" s="47"/>
      <c r="P739" s="47"/>
      <c r="Q739" s="47"/>
      <c r="R739" s="47"/>
      <c r="S739" s="47"/>
    </row>
    <row r="740" spans="12:19">
      <c r="L740" s="47"/>
      <c r="M740" s="47"/>
      <c r="N740" s="47"/>
      <c r="O740" s="47"/>
      <c r="P740" s="47"/>
      <c r="Q740" s="47"/>
      <c r="R740" s="47"/>
      <c r="S740" s="47"/>
    </row>
    <row r="741" spans="12:19">
      <c r="L741" s="47"/>
      <c r="M741" s="47"/>
      <c r="N741" s="47"/>
      <c r="O741" s="47"/>
      <c r="P741" s="47"/>
      <c r="Q741" s="47"/>
      <c r="R741" s="47"/>
      <c r="S741" s="47"/>
    </row>
    <row r="742" spans="12:19">
      <c r="L742" s="47"/>
      <c r="M742" s="47"/>
      <c r="N742" s="47"/>
      <c r="O742" s="47"/>
      <c r="P742" s="47"/>
      <c r="Q742" s="47"/>
      <c r="R742" s="47"/>
      <c r="S742" s="47"/>
    </row>
    <row r="743" spans="12:19">
      <c r="L743" s="47"/>
      <c r="M743" s="47"/>
      <c r="N743" s="47"/>
      <c r="O743" s="47"/>
      <c r="P743" s="47"/>
      <c r="Q743" s="47"/>
      <c r="R743" s="47"/>
      <c r="S743" s="47"/>
    </row>
    <row r="744" spans="12:19">
      <c r="L744" s="47"/>
      <c r="M744" s="47"/>
      <c r="N744" s="47"/>
      <c r="O744" s="47"/>
      <c r="P744" s="47"/>
      <c r="Q744" s="47"/>
      <c r="R744" s="47"/>
      <c r="S744" s="47"/>
    </row>
    <row r="745" spans="12:19">
      <c r="L745" s="47"/>
      <c r="M745" s="47"/>
      <c r="N745" s="47"/>
      <c r="O745" s="47"/>
      <c r="P745" s="47"/>
      <c r="Q745" s="47"/>
      <c r="R745" s="47"/>
      <c r="S745" s="47"/>
    </row>
    <row r="746" spans="12:19">
      <c r="L746" s="47"/>
      <c r="M746" s="47"/>
      <c r="N746" s="47"/>
      <c r="O746" s="47"/>
      <c r="P746" s="47"/>
      <c r="Q746" s="47"/>
      <c r="R746" s="47"/>
      <c r="S746" s="47"/>
    </row>
    <row r="747" spans="12:19">
      <c r="L747" s="47"/>
      <c r="M747" s="47"/>
      <c r="N747" s="47"/>
      <c r="O747" s="47"/>
      <c r="P747" s="47"/>
      <c r="Q747" s="47"/>
      <c r="R747" s="47"/>
      <c r="S747" s="47"/>
    </row>
    <row r="748" spans="12:19">
      <c r="L748" s="47"/>
      <c r="M748" s="47"/>
      <c r="N748" s="47"/>
      <c r="O748" s="47"/>
      <c r="P748" s="47"/>
      <c r="Q748" s="47"/>
      <c r="R748" s="47"/>
      <c r="S748" s="47"/>
    </row>
    <row r="749" spans="12:19">
      <c r="L749" s="47"/>
      <c r="M749" s="47"/>
      <c r="N749" s="47"/>
      <c r="O749" s="47"/>
      <c r="P749" s="47"/>
      <c r="Q749" s="47"/>
      <c r="R749" s="47"/>
      <c r="S749" s="47"/>
    </row>
    <row r="750" spans="12:19">
      <c r="L750" s="47"/>
      <c r="M750" s="47"/>
      <c r="N750" s="47"/>
      <c r="O750" s="47"/>
      <c r="P750" s="47"/>
      <c r="Q750" s="47"/>
      <c r="R750" s="47"/>
      <c r="S750" s="47"/>
    </row>
    <row r="751" spans="12:19">
      <c r="L751" s="47"/>
      <c r="M751" s="47"/>
      <c r="N751" s="47"/>
      <c r="O751" s="47"/>
      <c r="P751" s="47"/>
      <c r="Q751" s="47"/>
      <c r="R751" s="47"/>
      <c r="S751" s="47"/>
    </row>
    <row r="752" spans="12:19">
      <c r="L752" s="47"/>
      <c r="M752" s="47"/>
      <c r="N752" s="47"/>
      <c r="O752" s="47"/>
      <c r="P752" s="47"/>
      <c r="Q752" s="47"/>
      <c r="R752" s="47"/>
      <c r="S752" s="47"/>
    </row>
    <row r="753" spans="12:19">
      <c r="L753" s="47"/>
      <c r="M753" s="47"/>
      <c r="N753" s="47"/>
      <c r="O753" s="47"/>
      <c r="P753" s="47"/>
      <c r="Q753" s="47"/>
      <c r="R753" s="47"/>
      <c r="S753" s="47"/>
    </row>
    <row r="754" spans="12:19">
      <c r="L754" s="47"/>
      <c r="M754" s="47"/>
      <c r="N754" s="47"/>
      <c r="O754" s="47"/>
      <c r="P754" s="47"/>
      <c r="Q754" s="47"/>
      <c r="R754" s="47"/>
      <c r="S754" s="47"/>
    </row>
    <row r="755" spans="12:19">
      <c r="L755" s="47"/>
      <c r="M755" s="47"/>
      <c r="N755" s="47"/>
      <c r="O755" s="47"/>
      <c r="P755" s="47"/>
      <c r="Q755" s="47"/>
      <c r="R755" s="47"/>
      <c r="S755" s="47"/>
    </row>
    <row r="756" spans="12:19">
      <c r="L756" s="47"/>
      <c r="M756" s="47"/>
      <c r="N756" s="47"/>
      <c r="O756" s="47"/>
      <c r="P756" s="47"/>
      <c r="Q756" s="47"/>
      <c r="R756" s="47"/>
      <c r="S756" s="47"/>
    </row>
    <row r="757" spans="12:19">
      <c r="L757" s="47"/>
      <c r="M757" s="47"/>
      <c r="N757" s="47"/>
      <c r="O757" s="47"/>
      <c r="P757" s="47"/>
      <c r="Q757" s="47"/>
      <c r="R757" s="47"/>
      <c r="S757" s="47"/>
    </row>
    <row r="758" spans="12:19">
      <c r="L758" s="47"/>
      <c r="M758" s="47"/>
      <c r="N758" s="47"/>
      <c r="O758" s="47"/>
      <c r="P758" s="47"/>
      <c r="Q758" s="47"/>
      <c r="R758" s="47"/>
      <c r="S758" s="47"/>
    </row>
    <row r="759" spans="12:19">
      <c r="L759" s="47"/>
      <c r="M759" s="47"/>
      <c r="N759" s="47"/>
      <c r="O759" s="47"/>
      <c r="P759" s="47"/>
      <c r="Q759" s="47"/>
      <c r="R759" s="47"/>
      <c r="S759" s="47"/>
    </row>
    <row r="760" spans="12:19">
      <c r="L760" s="47"/>
      <c r="M760" s="47"/>
      <c r="N760" s="47"/>
      <c r="O760" s="47"/>
      <c r="P760" s="47"/>
      <c r="Q760" s="47"/>
      <c r="R760" s="47"/>
      <c r="S760" s="47"/>
    </row>
    <row r="761" spans="12:19">
      <c r="L761" s="47"/>
      <c r="M761" s="47"/>
      <c r="N761" s="47"/>
      <c r="O761" s="47"/>
      <c r="P761" s="47"/>
      <c r="Q761" s="47"/>
      <c r="R761" s="47"/>
      <c r="S761" s="47"/>
    </row>
    <row r="762" spans="12:19">
      <c r="L762" s="47"/>
      <c r="M762" s="47"/>
      <c r="N762" s="47"/>
      <c r="O762" s="47"/>
      <c r="P762" s="47"/>
      <c r="Q762" s="47"/>
      <c r="R762" s="47"/>
      <c r="S762" s="47"/>
    </row>
    <row r="763" spans="12:19">
      <c r="L763" s="47"/>
      <c r="M763" s="47"/>
      <c r="N763" s="47"/>
      <c r="O763" s="47"/>
      <c r="P763" s="47"/>
      <c r="Q763" s="47"/>
      <c r="R763" s="47"/>
      <c r="S763" s="47"/>
    </row>
    <row r="764" spans="12:19">
      <c r="L764" s="47"/>
      <c r="M764" s="47"/>
      <c r="N764" s="47"/>
      <c r="O764" s="47"/>
      <c r="P764" s="47"/>
      <c r="Q764" s="47"/>
      <c r="R764" s="47"/>
      <c r="S764" s="47"/>
    </row>
    <row r="765" spans="12:19">
      <c r="L765" s="47"/>
      <c r="M765" s="47"/>
      <c r="N765" s="47"/>
      <c r="O765" s="47"/>
      <c r="P765" s="47"/>
      <c r="Q765" s="47"/>
      <c r="R765" s="47"/>
      <c r="S765" s="47"/>
    </row>
    <row r="766" spans="12:19">
      <c r="L766" s="47"/>
      <c r="M766" s="47"/>
      <c r="N766" s="47"/>
      <c r="O766" s="47"/>
      <c r="P766" s="47"/>
      <c r="Q766" s="47"/>
      <c r="R766" s="47"/>
      <c r="S766" s="47"/>
    </row>
    <row r="767" spans="12:19">
      <c r="L767" s="47"/>
      <c r="M767" s="47"/>
      <c r="N767" s="47"/>
      <c r="O767" s="47"/>
      <c r="P767" s="47"/>
      <c r="Q767" s="47"/>
      <c r="R767" s="47"/>
      <c r="S767" s="47"/>
    </row>
    <row r="768" spans="12:19">
      <c r="L768" s="47"/>
      <c r="M768" s="47"/>
      <c r="N768" s="47"/>
      <c r="O768" s="47"/>
      <c r="P768" s="47"/>
      <c r="Q768" s="47"/>
      <c r="R768" s="47"/>
      <c r="S768" s="47"/>
    </row>
    <row r="769" spans="12:20">
      <c r="L769" s="47"/>
      <c r="M769" s="47"/>
      <c r="N769" s="47"/>
      <c r="O769" s="47"/>
      <c r="P769" s="47"/>
      <c r="Q769" s="47"/>
      <c r="R769" s="47"/>
      <c r="S769" s="47"/>
    </row>
    <row r="770" spans="12:20">
      <c r="L770" s="47"/>
      <c r="M770" s="47"/>
      <c r="N770" s="47"/>
      <c r="O770" s="47"/>
      <c r="P770" s="47"/>
      <c r="Q770" s="47"/>
      <c r="R770" s="47"/>
      <c r="S770" s="47"/>
      <c r="T770" s="47"/>
    </row>
    <row r="854" spans="10:27">
      <c r="U854" s="30"/>
      <c r="V854" s="30"/>
      <c r="W854" s="30"/>
      <c r="X854" s="30"/>
      <c r="Y854" s="30"/>
      <c r="Z854" s="30"/>
      <c r="AA854" s="30"/>
    </row>
    <row r="855" spans="10:27">
      <c r="U855" s="30"/>
      <c r="V855" s="30"/>
      <c r="W855" s="30"/>
      <c r="X855" s="30"/>
      <c r="Y855" s="30"/>
      <c r="Z855" s="30"/>
      <c r="AA855" s="30"/>
    </row>
    <row r="856" spans="10:27">
      <c r="U856" s="30"/>
      <c r="V856" s="30"/>
      <c r="W856" s="30"/>
      <c r="X856" s="30"/>
      <c r="Y856" s="30"/>
      <c r="Z856" s="30"/>
      <c r="AA856" s="30"/>
    </row>
    <row r="857" spans="10:27">
      <c r="U857" s="30"/>
      <c r="V857" s="30"/>
      <c r="W857" s="30"/>
      <c r="X857" s="30"/>
      <c r="Y857" s="30"/>
      <c r="Z857" s="30"/>
      <c r="AA857" s="30"/>
    </row>
    <row r="858" spans="10:27">
      <c r="U858" s="30"/>
      <c r="V858" s="30"/>
      <c r="W858" s="30"/>
      <c r="X858" s="30"/>
      <c r="Y858" s="30"/>
      <c r="Z858" s="30"/>
      <c r="AA858" s="30"/>
    </row>
    <row r="859" spans="10:27">
      <c r="U859" s="30"/>
      <c r="V859" s="30"/>
      <c r="W859" s="30"/>
      <c r="X859" s="30"/>
      <c r="Y859" s="30"/>
      <c r="Z859" s="30"/>
      <c r="AA859" s="30"/>
    </row>
    <row r="860" spans="10:27">
      <c r="U860" s="30"/>
      <c r="V860" s="30"/>
      <c r="W860" s="30"/>
      <c r="X860" s="30"/>
      <c r="Y860" s="30"/>
      <c r="Z860" s="30"/>
      <c r="AA860" s="30"/>
    </row>
    <row r="861" spans="10:27">
      <c r="U861" s="30"/>
      <c r="V861" s="30"/>
      <c r="W861" s="30"/>
      <c r="X861" s="30"/>
      <c r="Y861" s="30"/>
      <c r="Z861" s="30"/>
      <c r="AA861" s="30"/>
    </row>
    <row r="862" spans="10:27">
      <c r="U862" s="30"/>
      <c r="V862" s="30"/>
      <c r="W862" s="30"/>
      <c r="X862" s="30"/>
      <c r="Y862" s="30"/>
      <c r="Z862" s="30"/>
      <c r="AA862" s="30"/>
    </row>
    <row r="863" spans="10:27">
      <c r="J863" s="39"/>
      <c r="U863" s="30"/>
      <c r="V863" s="30"/>
      <c r="W863" s="30"/>
      <c r="X863" s="30"/>
      <c r="Y863" s="30"/>
      <c r="Z863" s="30"/>
      <c r="AA863" s="30"/>
    </row>
    <row r="864" spans="10:27">
      <c r="J864" s="39"/>
      <c r="U864" s="30"/>
      <c r="V864" s="30"/>
      <c r="W864" s="30"/>
      <c r="X864" s="30"/>
      <c r="Y864" s="30"/>
      <c r="Z864" s="30"/>
      <c r="AA864" s="30"/>
    </row>
    <row r="865" spans="10:28">
      <c r="J865" s="39"/>
      <c r="U865" s="30"/>
      <c r="V865" s="30"/>
      <c r="W865" s="30"/>
      <c r="X865" s="30"/>
      <c r="Y865" s="30"/>
      <c r="Z865" s="30"/>
      <c r="AA865" s="30"/>
    </row>
    <row r="866" spans="10:28">
      <c r="J866" s="39"/>
    </row>
    <row r="867" spans="10:28">
      <c r="J867" s="39"/>
    </row>
    <row r="868" spans="10:28">
      <c r="J868" s="39"/>
    </row>
    <row r="869" spans="10:28">
      <c r="J869" s="39"/>
    </row>
    <row r="870" spans="10:28">
      <c r="J870" s="39"/>
    </row>
    <row r="871" spans="10:28">
      <c r="J871" s="39"/>
    </row>
    <row r="872" spans="10:28">
      <c r="J872" s="39"/>
    </row>
    <row r="873" spans="10:28">
      <c r="J873" s="39"/>
    </row>
    <row r="874" spans="10:28">
      <c r="J874" s="39"/>
    </row>
    <row r="875" spans="10:28">
      <c r="J875" s="39"/>
    </row>
    <row r="876" spans="10:28">
      <c r="J876" s="39"/>
    </row>
    <row r="877" spans="10:28">
      <c r="J877" s="39"/>
    </row>
    <row r="878" spans="10:28">
      <c r="J878" s="39"/>
    </row>
    <row r="879" spans="10:28">
      <c r="U879" s="45"/>
      <c r="V879" s="45"/>
      <c r="W879" s="45"/>
      <c r="X879" s="45"/>
      <c r="Y879" s="45"/>
      <c r="Z879" s="45"/>
      <c r="AA879" s="45"/>
      <c r="AB879" s="45"/>
    </row>
    <row r="880" spans="10:28">
      <c r="U880" s="45"/>
      <c r="V880" s="45"/>
      <c r="W880" s="45"/>
      <c r="X880" s="45"/>
      <c r="Y880" s="45"/>
      <c r="Z880" s="45"/>
      <c r="AA880" s="45"/>
      <c r="AB880" s="45"/>
    </row>
    <row r="881" spans="21:28">
      <c r="U881" s="45"/>
      <c r="V881" s="45"/>
      <c r="W881" s="45"/>
      <c r="X881" s="45"/>
      <c r="Y881" s="45"/>
      <c r="Z881" s="45"/>
      <c r="AA881" s="45"/>
      <c r="AB881" s="45"/>
    </row>
    <row r="882" spans="21:28">
      <c r="U882" s="45"/>
      <c r="V882" s="45"/>
      <c r="W882" s="45"/>
      <c r="X882" s="45"/>
      <c r="Y882" s="45"/>
      <c r="Z882" s="45"/>
      <c r="AA882" s="45"/>
      <c r="AB882" s="45"/>
    </row>
    <row r="883" spans="21:28">
      <c r="U883" s="45"/>
      <c r="V883" s="45"/>
      <c r="W883" s="45"/>
      <c r="X883" s="45"/>
      <c r="Y883" s="45"/>
      <c r="Z883" s="45"/>
      <c r="AA883" s="45"/>
      <c r="AB883" s="45"/>
    </row>
    <row r="884" spans="21:28">
      <c r="U884" s="45"/>
      <c r="V884" s="45"/>
      <c r="W884" s="45"/>
      <c r="X884" s="45"/>
      <c r="Y884" s="45"/>
      <c r="Z884" s="45"/>
      <c r="AA884" s="45"/>
      <c r="AB884" s="45"/>
    </row>
    <row r="885" spans="21:28">
      <c r="U885" s="45"/>
      <c r="V885" s="45"/>
      <c r="W885" s="45"/>
      <c r="X885" s="45"/>
      <c r="Y885" s="45"/>
      <c r="Z885" s="45"/>
      <c r="AA885" s="45"/>
      <c r="AB885" s="45"/>
    </row>
    <row r="886" spans="21:28">
      <c r="U886" s="45"/>
      <c r="V886" s="45"/>
      <c r="W886" s="45"/>
      <c r="X886" s="45"/>
      <c r="Y886" s="45"/>
      <c r="Z886" s="45"/>
      <c r="AA886" s="45"/>
      <c r="AB886" s="45"/>
    </row>
    <row r="887" spans="21:28">
      <c r="U887" s="45"/>
      <c r="V887" s="45"/>
      <c r="W887" s="45"/>
      <c r="X887" s="45"/>
      <c r="Y887" s="45"/>
      <c r="Z887" s="45"/>
      <c r="AA887" s="45"/>
      <c r="AB887" s="45"/>
    </row>
    <row r="888" spans="21:28">
      <c r="U888" s="45"/>
      <c r="V888" s="45"/>
      <c r="W888" s="45"/>
      <c r="X888" s="45"/>
      <c r="Y888" s="45"/>
      <c r="Z888" s="45"/>
      <c r="AA888" s="45"/>
      <c r="AB888" s="45"/>
    </row>
    <row r="889" spans="21:28">
      <c r="U889" s="45"/>
      <c r="V889" s="45"/>
      <c r="W889" s="45"/>
      <c r="X889" s="45"/>
      <c r="Y889" s="45"/>
      <c r="Z889" s="45"/>
      <c r="AA889" s="45"/>
      <c r="AB889" s="45"/>
    </row>
    <row r="890" spans="21:28">
      <c r="U890" s="45"/>
      <c r="V890" s="45"/>
      <c r="W890" s="45"/>
      <c r="X890" s="45"/>
      <c r="Y890" s="45"/>
      <c r="Z890" s="45"/>
      <c r="AA890" s="45"/>
      <c r="AB890" s="45"/>
    </row>
    <row r="891" spans="21:28">
      <c r="U891" s="45"/>
      <c r="V891" s="45"/>
      <c r="W891" s="45"/>
      <c r="X891" s="45"/>
      <c r="Y891" s="45"/>
      <c r="Z891" s="45"/>
      <c r="AA891" s="45"/>
      <c r="AB891" s="45"/>
    </row>
    <row r="892" spans="21:28">
      <c r="U892" s="45"/>
      <c r="V892" s="45"/>
      <c r="W892" s="45"/>
      <c r="X892" s="45"/>
      <c r="Y892" s="45"/>
      <c r="Z892" s="45"/>
      <c r="AA892" s="45"/>
      <c r="AB892" s="45"/>
    </row>
    <row r="893" spans="21:28">
      <c r="U893" s="45"/>
      <c r="V893" s="45"/>
      <c r="W893" s="45"/>
      <c r="X893" s="45"/>
      <c r="Y893" s="45"/>
      <c r="Z893" s="45"/>
      <c r="AA893" s="45"/>
      <c r="AB893" s="45"/>
    </row>
    <row r="894" spans="21:28">
      <c r="U894" s="45"/>
      <c r="V894" s="45"/>
      <c r="W894" s="45"/>
      <c r="X894" s="45"/>
      <c r="Y894" s="45"/>
      <c r="Z894" s="45"/>
      <c r="AA894" s="45"/>
      <c r="AB894" s="45"/>
    </row>
    <row r="895" spans="21:28">
      <c r="U895" s="45"/>
      <c r="V895" s="45"/>
      <c r="W895" s="45"/>
      <c r="X895" s="45"/>
      <c r="Y895" s="45"/>
      <c r="Z895" s="45"/>
      <c r="AA895" s="45"/>
      <c r="AB895" s="45"/>
    </row>
    <row r="896" spans="21:28">
      <c r="U896" s="45"/>
      <c r="V896" s="45"/>
      <c r="W896" s="45"/>
      <c r="X896" s="45"/>
      <c r="Y896" s="45"/>
      <c r="Z896" s="45"/>
      <c r="AA896" s="45"/>
      <c r="AB896" s="45"/>
    </row>
    <row r="897" spans="21:28">
      <c r="U897" s="45"/>
      <c r="V897" s="45"/>
      <c r="W897" s="45"/>
      <c r="X897" s="45"/>
      <c r="Y897" s="45"/>
      <c r="Z897" s="45"/>
      <c r="AA897" s="45"/>
      <c r="AB897" s="45"/>
    </row>
    <row r="898" spans="21:28">
      <c r="U898" s="45"/>
      <c r="V898" s="45"/>
      <c r="W898" s="45"/>
      <c r="X898" s="45"/>
      <c r="Y898" s="45"/>
      <c r="Z898" s="45"/>
      <c r="AA898" s="45"/>
      <c r="AB898" s="45"/>
    </row>
    <row r="899" spans="21:28">
      <c r="U899" s="45"/>
      <c r="V899" s="45"/>
      <c r="W899" s="45"/>
      <c r="X899" s="45"/>
      <c r="Y899" s="45"/>
      <c r="Z899" s="45"/>
      <c r="AA899" s="45"/>
      <c r="AB899" s="45"/>
    </row>
    <row r="900" spans="21:28">
      <c r="U900" s="45"/>
      <c r="V900" s="45"/>
      <c r="W900" s="45"/>
      <c r="X900" s="45"/>
      <c r="Y900" s="45"/>
      <c r="Z900" s="45"/>
      <c r="AA900" s="45"/>
      <c r="AB900" s="45"/>
    </row>
    <row r="901" spans="21:28">
      <c r="U901" s="45"/>
      <c r="V901" s="45"/>
      <c r="W901" s="45"/>
      <c r="X901" s="45"/>
      <c r="Y901" s="45"/>
      <c r="Z901" s="45"/>
      <c r="AA901" s="45"/>
      <c r="AB901" s="45"/>
    </row>
    <row r="902" spans="21:28">
      <c r="U902" s="45"/>
      <c r="V902" s="45"/>
      <c r="W902" s="45"/>
      <c r="X902" s="45"/>
      <c r="Y902" s="45"/>
      <c r="Z902" s="45"/>
      <c r="AA902" s="45"/>
      <c r="AB902" s="45"/>
    </row>
    <row r="903" spans="21:28">
      <c r="U903" s="45"/>
      <c r="V903" s="45"/>
      <c r="W903" s="45"/>
      <c r="X903" s="45"/>
      <c r="Y903" s="45"/>
      <c r="Z903" s="45"/>
      <c r="AA903" s="45"/>
      <c r="AB903" s="45"/>
    </row>
    <row r="904" spans="21:28">
      <c r="U904" s="45"/>
      <c r="V904" s="45"/>
      <c r="W904" s="45"/>
      <c r="X904" s="45"/>
      <c r="Y904" s="45"/>
      <c r="Z904" s="45"/>
      <c r="AA904" s="45"/>
      <c r="AB904" s="45"/>
    </row>
    <row r="905" spans="21:28">
      <c r="U905" s="45"/>
      <c r="V905" s="45"/>
      <c r="W905" s="45"/>
      <c r="X905" s="45"/>
      <c r="Y905" s="45"/>
      <c r="Z905" s="45"/>
      <c r="AA905" s="45"/>
      <c r="AB905" s="45"/>
    </row>
    <row r="906" spans="21:28">
      <c r="U906" s="45"/>
      <c r="V906" s="45"/>
      <c r="W906" s="45"/>
      <c r="X906" s="45"/>
      <c r="Y906" s="45"/>
      <c r="Z906" s="45"/>
      <c r="AA906" s="45"/>
      <c r="AB906" s="45"/>
    </row>
    <row r="907" spans="21:28">
      <c r="U907" s="45"/>
      <c r="V907" s="45"/>
      <c r="W907" s="45"/>
      <c r="X907" s="45"/>
      <c r="Y907" s="45"/>
      <c r="Z907" s="45"/>
      <c r="AA907" s="45"/>
      <c r="AB907" s="45"/>
    </row>
    <row r="908" spans="21:28">
      <c r="U908" s="45"/>
      <c r="V908" s="45"/>
      <c r="W908" s="45"/>
      <c r="X908" s="45"/>
      <c r="Y908" s="45"/>
      <c r="Z908" s="45"/>
      <c r="AA908" s="45"/>
      <c r="AB908" s="45"/>
    </row>
    <row r="909" spans="21:28">
      <c r="U909" s="45"/>
      <c r="V909" s="45"/>
      <c r="W909" s="45"/>
      <c r="X909" s="45"/>
      <c r="Y909" s="45"/>
      <c r="Z909" s="45"/>
      <c r="AA909" s="45"/>
      <c r="AB909" s="45"/>
    </row>
    <row r="910" spans="21:28">
      <c r="U910" s="45"/>
      <c r="V910" s="45"/>
      <c r="W910" s="45"/>
      <c r="X910" s="45"/>
      <c r="Y910" s="45"/>
      <c r="Z910" s="45"/>
      <c r="AA910" s="45"/>
      <c r="AB910" s="45"/>
    </row>
    <row r="911" spans="21:28">
      <c r="U911" s="45"/>
      <c r="V911" s="45"/>
      <c r="W911" s="45"/>
      <c r="X911" s="45"/>
      <c r="Y911" s="45"/>
      <c r="Z911" s="45"/>
      <c r="AA911" s="45"/>
      <c r="AB911" s="45"/>
    </row>
    <row r="912" spans="21:28">
      <c r="U912" s="45"/>
      <c r="V912" s="45"/>
      <c r="W912" s="45"/>
      <c r="X912" s="45"/>
      <c r="Y912" s="45"/>
      <c r="Z912" s="45"/>
      <c r="AA912" s="45"/>
      <c r="AB912" s="45"/>
    </row>
    <row r="913" spans="21:28">
      <c r="U913" s="45"/>
      <c r="V913" s="45"/>
      <c r="W913" s="45"/>
      <c r="X913" s="45"/>
      <c r="Y913" s="45"/>
      <c r="Z913" s="45"/>
      <c r="AA913" s="45"/>
      <c r="AB913" s="45"/>
    </row>
    <row r="914" spans="21:28">
      <c r="U914" s="45"/>
      <c r="V914" s="45"/>
      <c r="W914" s="45"/>
      <c r="X914" s="45"/>
      <c r="Y914" s="45"/>
      <c r="Z914" s="45"/>
      <c r="AA914" s="45"/>
      <c r="AB914" s="45"/>
    </row>
    <row r="915" spans="21:28">
      <c r="U915" s="45"/>
      <c r="V915" s="45"/>
      <c r="W915" s="45"/>
      <c r="X915" s="45"/>
      <c r="Y915" s="45"/>
      <c r="Z915" s="45"/>
      <c r="AA915" s="45"/>
      <c r="AB915" s="45"/>
    </row>
    <row r="916" spans="21:28">
      <c r="U916" s="45"/>
      <c r="V916" s="45"/>
      <c r="W916" s="45"/>
      <c r="X916" s="45"/>
      <c r="Y916" s="45"/>
      <c r="Z916" s="45"/>
      <c r="AA916" s="45"/>
      <c r="AB916" s="45"/>
    </row>
    <row r="917" spans="21:28">
      <c r="U917" s="45"/>
      <c r="V917" s="45"/>
      <c r="W917" s="45"/>
      <c r="X917" s="45"/>
      <c r="Y917" s="45"/>
      <c r="Z917" s="45"/>
      <c r="AA917" s="45"/>
      <c r="AB917" s="45"/>
    </row>
    <row r="918" spans="21:28">
      <c r="U918" s="45"/>
      <c r="V918" s="45"/>
      <c r="W918" s="45"/>
      <c r="X918" s="45"/>
      <c r="Y918" s="45"/>
      <c r="Z918" s="45"/>
      <c r="AA918" s="45"/>
      <c r="AB918" s="45"/>
    </row>
    <row r="919" spans="21:28">
      <c r="U919" s="45"/>
      <c r="V919" s="45"/>
      <c r="W919" s="45"/>
      <c r="X919" s="45"/>
      <c r="Y919" s="45"/>
      <c r="Z919" s="45"/>
      <c r="AA919" s="45"/>
      <c r="AB919" s="45"/>
    </row>
    <row r="920" spans="21:28">
      <c r="U920" s="45"/>
      <c r="V920" s="45"/>
      <c r="W920" s="45"/>
      <c r="X920" s="45"/>
      <c r="Y920" s="45"/>
      <c r="Z920" s="45"/>
      <c r="AA920" s="45"/>
      <c r="AB920" s="45"/>
    </row>
    <row r="921" spans="21:28">
      <c r="U921" s="45"/>
      <c r="V921" s="45"/>
      <c r="W921" s="45"/>
      <c r="X921" s="45"/>
      <c r="Y921" s="45"/>
      <c r="Z921" s="45"/>
      <c r="AA921" s="45"/>
      <c r="AB921" s="45"/>
    </row>
    <row r="922" spans="21:28">
      <c r="U922" s="45"/>
      <c r="V922" s="45"/>
      <c r="W922" s="45"/>
      <c r="X922" s="45"/>
      <c r="Y922" s="45"/>
      <c r="Z922" s="45"/>
      <c r="AA922" s="45"/>
      <c r="AB922" s="45"/>
    </row>
    <row r="923" spans="21:28">
      <c r="U923" s="45"/>
      <c r="V923" s="45"/>
      <c r="W923" s="45"/>
      <c r="X923" s="45"/>
      <c r="Y923" s="45"/>
      <c r="Z923" s="45"/>
      <c r="AA923" s="45"/>
      <c r="AB923" s="45"/>
    </row>
    <row r="924" spans="21:28">
      <c r="U924" s="45"/>
      <c r="V924" s="45"/>
      <c r="W924" s="45"/>
      <c r="X924" s="45"/>
      <c r="Y924" s="45"/>
      <c r="Z924" s="45"/>
      <c r="AA924" s="45"/>
      <c r="AB924" s="45"/>
    </row>
    <row r="925" spans="21:28">
      <c r="U925" s="45"/>
      <c r="V925" s="45"/>
      <c r="W925" s="45"/>
      <c r="X925" s="45"/>
      <c r="Y925" s="45"/>
      <c r="Z925" s="45"/>
      <c r="AA925" s="45"/>
      <c r="AB925" s="45"/>
    </row>
    <row r="926" spans="21:28">
      <c r="U926" s="45"/>
      <c r="V926" s="45"/>
      <c r="W926" s="45"/>
      <c r="X926" s="45"/>
      <c r="Y926" s="45"/>
      <c r="Z926" s="45"/>
      <c r="AA926" s="45"/>
      <c r="AB926" s="45"/>
    </row>
    <row r="927" spans="21:28">
      <c r="U927" s="45"/>
      <c r="V927" s="45"/>
      <c r="W927" s="45"/>
      <c r="X927" s="45"/>
      <c r="Y927" s="45"/>
      <c r="Z927" s="45"/>
      <c r="AA927" s="45"/>
      <c r="AB927" s="45"/>
    </row>
    <row r="928" spans="21:28">
      <c r="U928" s="45"/>
      <c r="V928" s="45"/>
      <c r="W928" s="45"/>
      <c r="X928" s="45"/>
      <c r="Y928" s="45"/>
      <c r="Z928" s="45"/>
      <c r="AA928" s="45"/>
      <c r="AB928" s="45"/>
    </row>
    <row r="929" spans="21:28">
      <c r="U929" s="45"/>
      <c r="V929" s="45"/>
      <c r="W929" s="45"/>
      <c r="X929" s="45"/>
      <c r="Y929" s="45"/>
      <c r="Z929" s="45"/>
      <c r="AA929" s="45"/>
      <c r="AB929" s="45"/>
    </row>
    <row r="930" spans="21:28">
      <c r="U930" s="45"/>
      <c r="V930" s="45"/>
      <c r="W930" s="45"/>
      <c r="X930" s="45"/>
      <c r="Y930" s="45"/>
      <c r="Z930" s="45"/>
      <c r="AA930" s="45"/>
      <c r="AB930" s="45"/>
    </row>
    <row r="931" spans="21:28">
      <c r="U931" s="45"/>
      <c r="V931" s="45"/>
      <c r="W931" s="45"/>
      <c r="X931" s="45"/>
      <c r="Y931" s="45"/>
      <c r="Z931" s="45"/>
      <c r="AA931" s="45"/>
      <c r="AB931" s="45"/>
    </row>
    <row r="932" spans="21:28">
      <c r="U932" s="45"/>
      <c r="V932" s="45"/>
      <c r="W932" s="45"/>
      <c r="X932" s="45"/>
      <c r="Y932" s="45"/>
      <c r="Z932" s="45"/>
      <c r="AA932" s="45"/>
      <c r="AB932" s="45"/>
    </row>
    <row r="933" spans="21:28">
      <c r="U933" s="45"/>
      <c r="V933" s="45"/>
      <c r="W933" s="45"/>
      <c r="X933" s="45"/>
      <c r="Y933" s="45"/>
      <c r="Z933" s="45"/>
      <c r="AA933" s="45"/>
      <c r="AB933" s="45"/>
    </row>
    <row r="934" spans="21:28">
      <c r="U934" s="45"/>
      <c r="V934" s="45"/>
      <c r="W934" s="45"/>
      <c r="X934" s="45"/>
      <c r="Y934" s="45"/>
      <c r="Z934" s="45"/>
      <c r="AA934" s="45"/>
      <c r="AB934" s="45"/>
    </row>
    <row r="935" spans="21:28">
      <c r="U935" s="45"/>
      <c r="V935" s="45"/>
      <c r="W935" s="45"/>
      <c r="X935" s="45"/>
      <c r="Y935" s="45"/>
      <c r="Z935" s="45"/>
      <c r="AA935" s="45"/>
      <c r="AB935" s="45"/>
    </row>
    <row r="936" spans="21:28">
      <c r="U936" s="45"/>
      <c r="V936" s="45"/>
      <c r="W936" s="45"/>
      <c r="X936" s="45"/>
      <c r="Y936" s="45"/>
      <c r="Z936" s="45"/>
      <c r="AA936" s="45"/>
      <c r="AB936" s="45"/>
    </row>
    <row r="937" spans="21:28">
      <c r="U937" s="45"/>
      <c r="V937" s="45"/>
      <c r="W937" s="45"/>
      <c r="X937" s="45"/>
      <c r="Y937" s="45"/>
      <c r="Z937" s="45"/>
      <c r="AA937" s="45"/>
      <c r="AB937" s="45"/>
    </row>
    <row r="938" spans="21:28">
      <c r="U938" s="45"/>
      <c r="V938" s="45"/>
      <c r="W938" s="45"/>
      <c r="X938" s="45"/>
      <c r="Y938" s="45"/>
      <c r="Z938" s="45"/>
      <c r="AA938" s="45"/>
      <c r="AB938" s="45"/>
    </row>
    <row r="939" spans="21:28">
      <c r="U939" s="45"/>
      <c r="V939" s="45"/>
      <c r="W939" s="45"/>
      <c r="X939" s="45"/>
      <c r="Y939" s="45"/>
      <c r="Z939" s="45"/>
      <c r="AA939" s="45"/>
      <c r="AB939" s="45"/>
    </row>
    <row r="940" spans="21:28">
      <c r="U940" s="45"/>
      <c r="V940" s="45"/>
      <c r="W940" s="45"/>
      <c r="X940" s="45"/>
      <c r="Y940" s="45"/>
      <c r="Z940" s="45"/>
      <c r="AA940" s="45"/>
      <c r="AB940" s="45"/>
    </row>
    <row r="941" spans="21:28">
      <c r="U941" s="45"/>
      <c r="V941" s="45"/>
      <c r="W941" s="45"/>
      <c r="X941" s="45"/>
      <c r="Y941" s="45"/>
      <c r="Z941" s="45"/>
      <c r="AA941" s="45"/>
      <c r="AB941" s="45"/>
    </row>
    <row r="942" spans="21:28">
      <c r="U942" s="45"/>
      <c r="V942" s="45"/>
      <c r="W942" s="45"/>
      <c r="X942" s="45"/>
      <c r="Y942" s="45"/>
      <c r="Z942" s="45"/>
      <c r="AA942" s="45"/>
      <c r="AB942" s="45"/>
    </row>
    <row r="943" spans="21:28">
      <c r="U943" s="45"/>
      <c r="V943" s="45"/>
      <c r="W943" s="45"/>
      <c r="X943" s="45"/>
      <c r="Y943" s="45"/>
      <c r="Z943" s="45"/>
      <c r="AA943" s="45"/>
      <c r="AB943" s="45"/>
    </row>
    <row r="944" spans="21:28">
      <c r="U944" s="45"/>
      <c r="V944" s="45"/>
      <c r="W944" s="45"/>
      <c r="X944" s="45"/>
      <c r="Y944" s="45"/>
      <c r="Z944" s="45"/>
      <c r="AA944" s="45"/>
      <c r="AB944" s="45"/>
    </row>
    <row r="945" spans="21:21">
      <c r="U945" s="45"/>
    </row>
    <row r="946" spans="21:21">
      <c r="U946" s="45"/>
    </row>
    <row r="947" spans="21:21">
      <c r="U947" s="45"/>
    </row>
    <row r="948" spans="21:21">
      <c r="U948" s="45"/>
    </row>
  </sheetData>
  <mergeCells count="3">
    <mergeCell ref="B2:G2"/>
    <mergeCell ref="L2:Q2"/>
    <mergeCell ref="U136:Z137"/>
  </mergeCells>
  <hyperlinks>
    <hyperlink ref="G1" r:id="rId1" xr:uid="{00000000-0004-0000-0100-000000000000}"/>
    <hyperlink ref="T1" r:id="rId2" xr:uid="{63B6C63D-029F-439E-81B5-15DA2AC305B3}"/>
  </hyperlinks>
  <pageMargins left="0.7" right="0.7" top="0.75" bottom="0.75" header="0.3" footer="0.3"/>
  <pageSetup paperSize="9" orientation="portrait" r:id="rId3"/>
  <headerFooter>
    <oddHeader>&amp;C&amp;"Aptos"&amp;12&amp;K000000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H3:T27"/>
  <sheetViews>
    <sheetView tabSelected="1" zoomScale="110" zoomScaleNormal="110" workbookViewId="0"/>
  </sheetViews>
  <sheetFormatPr defaultColWidth="9.1796875" defaultRowHeight="14.5"/>
  <cols>
    <col min="1" max="1" width="9.1796875" style="31" customWidth="1"/>
    <col min="2" max="12" width="9.1796875" style="31"/>
    <col min="13" max="13" width="20.26953125" style="31" customWidth="1"/>
    <col min="14" max="14" width="12.1796875" style="31" customWidth="1"/>
    <col min="15" max="15" width="12.26953125" style="31" customWidth="1"/>
    <col min="16" max="16" width="12.453125" style="31" customWidth="1"/>
    <col min="17" max="18" width="12.1796875" style="31" customWidth="1"/>
    <col min="19" max="16384" width="9.1796875" style="31"/>
  </cols>
  <sheetData>
    <row r="3" spans="13:20" ht="15.5">
      <c r="M3" s="115" t="s">
        <v>47</v>
      </c>
      <c r="N3" s="111"/>
      <c r="O3" s="111"/>
      <c r="P3" s="111"/>
      <c r="Q3" s="111"/>
      <c r="R3" s="111"/>
    </row>
    <row r="4" spans="13:20" ht="31">
      <c r="M4" s="116" t="s">
        <v>12</v>
      </c>
      <c r="N4" s="117">
        <v>46143</v>
      </c>
      <c r="O4" s="117">
        <f>EDATE(N4,-1)</f>
        <v>46113</v>
      </c>
      <c r="P4" s="118" t="s">
        <v>37</v>
      </c>
      <c r="Q4" s="117">
        <f>EDATE(N4,-12)</f>
        <v>45778</v>
      </c>
      <c r="R4" s="118" t="s">
        <v>36</v>
      </c>
    </row>
    <row r="5" spans="13:20" ht="18" customHeight="1">
      <c r="M5" s="119" t="s">
        <v>1</v>
      </c>
      <c r="N5" s="120">
        <f>VLOOKUP($N$4,'EU (ex UK) monthly prices'!$B$9:$K$362,2,FALSE)</f>
        <v>3966.3999999999996</v>
      </c>
      <c r="O5" s="120">
        <f>VLOOKUP($O$4,'EU (ex UK) monthly prices'!$B$9:$K$362,2,FALSE)</f>
        <v>4174.8599999999997</v>
      </c>
      <c r="P5" s="121">
        <f>(N5-O5)/O5</f>
        <v>-4.9932213295775199E-2</v>
      </c>
      <c r="Q5" s="120">
        <f>VLOOKUP($Q$4,'EU (ex UK) monthly prices'!$B$9:$K$362,2,FALSE)</f>
        <v>7302.94</v>
      </c>
      <c r="R5" s="121">
        <f>(N5-Q5)/Q5</f>
        <v>-0.45687627174809053</v>
      </c>
      <c r="T5" s="33"/>
    </row>
    <row r="6" spans="13:20" ht="18" customHeight="1">
      <c r="M6" s="122" t="s">
        <v>0</v>
      </c>
      <c r="N6" s="123">
        <f>VLOOKUP($N$4,'EU (ex UK) monthly prices'!$B$9:$K$362,3,FALSE)</f>
        <v>2779.88</v>
      </c>
      <c r="O6" s="123">
        <f>VLOOKUP($O$4,'EU (ex UK) monthly prices'!$B$9:$K$362,3,FALSE)</f>
        <v>2617.7800000000007</v>
      </c>
      <c r="P6" s="124">
        <f>(N6-O6)/O6</f>
        <v>6.1922697858490555E-2</v>
      </c>
      <c r="Q6" s="123">
        <f>VLOOKUP($Q$4,'EU (ex UK) monthly prices'!$B$9:$K$362,3,FALSE)</f>
        <v>2442.1</v>
      </c>
      <c r="R6" s="124">
        <f>(N6-Q6)/Q6</f>
        <v>0.13831538430039728</v>
      </c>
      <c r="T6" s="34"/>
    </row>
    <row r="7" spans="13:20" ht="18" customHeight="1">
      <c r="M7" s="119" t="s">
        <v>2</v>
      </c>
      <c r="N7" s="120">
        <f>VLOOKUP($N$4,'EU (ex UK) monthly prices'!$B$9:$K$362,4,FALSE)</f>
        <v>3339.34</v>
      </c>
      <c r="O7" s="120">
        <f>VLOOKUP($O$4,'EU (ex UK) monthly prices'!$B$9:$K$362,4,FALSE)</f>
        <v>3373.2400000000002</v>
      </c>
      <c r="P7" s="121">
        <f>(N7-O7)/O7</f>
        <v>-1.0049685169154905E-2</v>
      </c>
      <c r="Q7" s="120">
        <f>VLOOKUP($Q$4,'EU (ex UK) monthly prices'!$B$9:$K$362,4,FALSE)</f>
        <v>4361.42</v>
      </c>
      <c r="R7" s="121">
        <f>(N7-Q7)/Q7</f>
        <v>-0.23434569475079214</v>
      </c>
      <c r="T7" s="34"/>
    </row>
    <row r="8" spans="13:20" ht="18" customHeight="1">
      <c r="M8" s="122" t="s">
        <v>4</v>
      </c>
      <c r="N8" s="123">
        <f>VLOOKUP($N$4,'EU (ex UK) monthly prices'!$B$9:$K$362,9,FALSE)</f>
        <v>1430.0600000000004</v>
      </c>
      <c r="O8" s="123">
        <f>VLOOKUP($O$4,'EU (ex UK) monthly prices'!$B$9:$K$362,9,FALSE)</f>
        <v>1454.14</v>
      </c>
      <c r="P8" s="124">
        <f>(N8-O8)/O8</f>
        <v>-1.655961599295783E-2</v>
      </c>
      <c r="Q8" s="123">
        <f>VLOOKUP($Q$4,'EU (ex UK) monthly prices'!$B$9:$K$362,9,FALSE)</f>
        <v>986.52000000000021</v>
      </c>
      <c r="R8" s="124">
        <f>(N8-Q8)/Q8</f>
        <v>0.44960061630782966</v>
      </c>
      <c r="T8" s="34"/>
    </row>
    <row r="9" spans="13:20" ht="18" customHeight="1">
      <c r="M9" s="119" t="s">
        <v>13</v>
      </c>
      <c r="N9" s="120">
        <f>VLOOKUP($N$4,'EU (ex UK) monthly prices'!$B$9:$K$362,10,FALSE)</f>
        <v>4086.1299999999997</v>
      </c>
      <c r="O9" s="120">
        <f>VLOOKUP($O$4,'EU (ex UK) monthly prices'!$B$9:$K$362,10,FALSE)</f>
        <v>4119.6950000000006</v>
      </c>
      <c r="P9" s="121">
        <f>(N9-O9)/O9</f>
        <v>-8.1474478086365522E-3</v>
      </c>
      <c r="Q9" s="120">
        <f>VLOOKUP($Q$4,'EU (ex UK) monthly prices'!$B$9:$K$362,10,FALSE)</f>
        <v>5156.8949999999995</v>
      </c>
      <c r="R9" s="121">
        <f>(N9-Q9)/Q9</f>
        <v>-0.20763754158267717</v>
      </c>
      <c r="T9" s="34"/>
    </row>
    <row r="10" spans="13:20">
      <c r="M10" s="148" t="s">
        <v>40</v>
      </c>
      <c r="N10" s="148"/>
      <c r="O10" s="148"/>
      <c r="P10" s="148"/>
      <c r="Q10" s="148"/>
      <c r="R10" s="148"/>
      <c r="T10" s="34"/>
    </row>
    <row r="11" spans="13:20" ht="14.5" customHeight="1">
      <c r="M11" s="148" t="s">
        <v>38</v>
      </c>
      <c r="N11" s="148"/>
      <c r="O11" s="148"/>
      <c r="P11" s="148"/>
      <c r="Q11" s="148"/>
      <c r="R11" s="148"/>
      <c r="T11" s="34"/>
    </row>
    <row r="12" spans="13:20" ht="15.75" customHeight="1">
      <c r="M12" s="149"/>
      <c r="N12" s="149"/>
      <c r="O12" s="149"/>
      <c r="P12" s="149"/>
      <c r="Q12" s="149"/>
      <c r="R12" s="149"/>
      <c r="T12" s="35"/>
    </row>
    <row r="13" spans="13:20">
      <c r="M13" s="149"/>
      <c r="N13" s="149"/>
      <c r="O13" s="149"/>
      <c r="P13" s="149"/>
      <c r="Q13" s="149"/>
      <c r="R13" s="149"/>
    </row>
    <row r="16" spans="13:20">
      <c r="M16" s="46"/>
    </row>
    <row r="17" spans="8:17">
      <c r="M17" s="46"/>
      <c r="N17" s="44"/>
    </row>
    <row r="18" spans="8:17">
      <c r="M18" s="46"/>
    </row>
    <row r="19" spans="8:17">
      <c r="M19" s="46"/>
      <c r="Q19" s="134"/>
    </row>
    <row r="20" spans="8:17">
      <c r="M20" s="46"/>
    </row>
    <row r="27" spans="8:17">
      <c r="H27" s="114"/>
    </row>
  </sheetData>
  <mergeCells count="3">
    <mergeCell ref="M10:R10"/>
    <mergeCell ref="M11:R11"/>
    <mergeCell ref="M12:R13"/>
  </mergeCells>
  <pageMargins left="0.7" right="0.7" top="0.75" bottom="0.75" header="0.3" footer="0.3"/>
  <pageSetup paperSize="9" orientation="portrait" r:id="rId1"/>
  <headerFooter>
    <oddHeader>&amp;C&amp;"Aptos"&amp;12&amp;K000000 OFFICIAL&amp;1#_x000D_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J386"/>
  <sheetViews>
    <sheetView topLeftCell="A220" workbookViewId="0"/>
  </sheetViews>
  <sheetFormatPr defaultColWidth="9.1796875" defaultRowHeight="15.5"/>
  <cols>
    <col min="1" max="1" width="8.81640625" style="49" customWidth="1"/>
    <col min="2" max="2" width="12.26953125" style="49" customWidth="1"/>
    <col min="3" max="5" width="10.1796875" style="49" bestFit="1" customWidth="1"/>
    <col min="6" max="6" width="9.54296875" style="49" bestFit="1" customWidth="1"/>
    <col min="7" max="7" width="10.1796875" style="49" bestFit="1" customWidth="1"/>
    <col min="8" max="8" width="10" style="49" customWidth="1"/>
    <col min="9" max="9" width="12.7265625" style="49" customWidth="1"/>
    <col min="10" max="10" width="9.26953125" style="49" bestFit="1" customWidth="1"/>
    <col min="11" max="11" width="15.81640625" style="49" customWidth="1"/>
    <col min="12" max="16384" width="9.1796875" style="49"/>
  </cols>
  <sheetData>
    <row r="3" spans="1:13" ht="20">
      <c r="A3" s="91" t="s">
        <v>45</v>
      </c>
      <c r="B3" s="48"/>
      <c r="C3" s="48"/>
      <c r="D3" s="48"/>
      <c r="E3" s="48"/>
      <c r="F3" s="48"/>
      <c r="G3" s="48"/>
      <c r="H3" s="48"/>
      <c r="I3" s="48"/>
      <c r="J3" s="48"/>
    </row>
    <row r="4" spans="1:13" ht="14.25" customHeight="1">
      <c r="A4" s="66" t="s">
        <v>48</v>
      </c>
      <c r="B4" s="66"/>
      <c r="C4" s="66"/>
      <c r="D4" s="66"/>
      <c r="E4" s="66"/>
      <c r="F4" s="66"/>
      <c r="G4" s="66"/>
      <c r="H4" s="66"/>
      <c r="I4" s="66"/>
      <c r="J4" s="66"/>
    </row>
    <row r="5" spans="1:13" ht="12" customHeight="1">
      <c r="A5" s="67" t="s">
        <v>41</v>
      </c>
      <c r="B5" s="67"/>
      <c r="C5" s="67"/>
      <c r="D5" s="67"/>
      <c r="E5" s="67"/>
      <c r="F5" s="67"/>
      <c r="G5" s="67"/>
      <c r="H5" s="67"/>
      <c r="I5" s="67"/>
      <c r="J5" s="67"/>
    </row>
    <row r="6" spans="1:13" ht="12.75" customHeight="1">
      <c r="A6" s="50" t="s">
        <v>43</v>
      </c>
    </row>
    <row r="8" spans="1:13">
      <c r="B8" s="146" t="s">
        <v>22</v>
      </c>
      <c r="C8" s="147" t="s">
        <v>7</v>
      </c>
      <c r="D8" s="147"/>
      <c r="E8" s="147"/>
      <c r="F8" s="147"/>
      <c r="G8" s="147"/>
      <c r="H8" s="147"/>
      <c r="I8" s="147"/>
      <c r="J8" s="147"/>
      <c r="K8" s="147"/>
    </row>
    <row r="9" spans="1:13">
      <c r="B9" s="146"/>
      <c r="C9" s="92" t="s">
        <v>1</v>
      </c>
      <c r="D9" s="93" t="s">
        <v>0</v>
      </c>
      <c r="E9" s="93" t="s">
        <v>2</v>
      </c>
      <c r="F9" s="93" t="s">
        <v>3</v>
      </c>
      <c r="G9" s="93" t="s">
        <v>8</v>
      </c>
      <c r="H9" s="94" t="s">
        <v>10</v>
      </c>
      <c r="I9" s="93" t="s">
        <v>9</v>
      </c>
      <c r="J9" s="93" t="s">
        <v>4</v>
      </c>
      <c r="K9" s="95" t="s">
        <v>34</v>
      </c>
      <c r="L9" s="51"/>
      <c r="M9" s="51"/>
    </row>
    <row r="10" spans="1:13">
      <c r="B10" s="96">
        <v>36892</v>
      </c>
      <c r="C10" s="97">
        <v>3206</v>
      </c>
      <c r="D10" s="97">
        <v>2670</v>
      </c>
      <c r="E10" s="97">
        <v>2996</v>
      </c>
      <c r="F10" s="97">
        <v>3366</v>
      </c>
      <c r="G10" s="97">
        <v>3160</v>
      </c>
      <c r="H10" s="97">
        <v>3180</v>
      </c>
      <c r="I10" s="97">
        <v>4260</v>
      </c>
      <c r="J10" s="97">
        <v>770</v>
      </c>
      <c r="K10" s="97">
        <f t="shared" ref="K10:K41" si="0">AVERAGE(F10:I10)</f>
        <v>3491.5</v>
      </c>
      <c r="L10" s="51"/>
      <c r="M10" s="51"/>
    </row>
    <row r="11" spans="1:13">
      <c r="B11" s="98">
        <v>36923</v>
      </c>
      <c r="C11" s="99">
        <v>3126.666666666667</v>
      </c>
      <c r="D11" s="99">
        <v>2550</v>
      </c>
      <c r="E11" s="99">
        <v>2956.666666666667</v>
      </c>
      <c r="F11" s="99">
        <v>3400</v>
      </c>
      <c r="G11" s="99">
        <v>3160</v>
      </c>
      <c r="H11" s="99">
        <v>3186.666666666667</v>
      </c>
      <c r="I11" s="99">
        <v>4273.333333333333</v>
      </c>
      <c r="J11" s="99">
        <v>536.66666666666663</v>
      </c>
      <c r="K11" s="99">
        <f t="shared" si="0"/>
        <v>3505</v>
      </c>
      <c r="L11" s="51"/>
      <c r="M11" s="51"/>
    </row>
    <row r="12" spans="1:13">
      <c r="B12" s="96">
        <v>36951</v>
      </c>
      <c r="C12" s="97">
        <v>3120</v>
      </c>
      <c r="D12" s="97">
        <v>2437.5</v>
      </c>
      <c r="E12" s="97">
        <v>2875</v>
      </c>
      <c r="F12" s="97">
        <v>3422.5</v>
      </c>
      <c r="G12" s="97">
        <v>3160</v>
      </c>
      <c r="H12" s="97">
        <v>3150</v>
      </c>
      <c r="I12" s="97">
        <v>4317.5</v>
      </c>
      <c r="J12" s="97">
        <v>505</v>
      </c>
      <c r="K12" s="97">
        <f t="shared" si="0"/>
        <v>3512.5</v>
      </c>
      <c r="L12" s="51"/>
      <c r="M12" s="51"/>
    </row>
    <row r="13" spans="1:13">
      <c r="B13" s="98">
        <v>36982</v>
      </c>
      <c r="C13" s="99">
        <v>3155</v>
      </c>
      <c r="D13" s="99">
        <v>2385</v>
      </c>
      <c r="E13" s="99">
        <v>2822.5</v>
      </c>
      <c r="F13" s="99">
        <v>3407.5</v>
      </c>
      <c r="G13" s="99">
        <v>3160</v>
      </c>
      <c r="H13" s="99">
        <v>3192.5</v>
      </c>
      <c r="I13" s="99">
        <v>4355</v>
      </c>
      <c r="J13" s="99">
        <v>490</v>
      </c>
      <c r="K13" s="99">
        <f t="shared" si="0"/>
        <v>3528.75</v>
      </c>
      <c r="L13" s="51"/>
      <c r="M13" s="51"/>
    </row>
    <row r="14" spans="1:13">
      <c r="B14" s="96">
        <v>37012</v>
      </c>
      <c r="C14" s="97">
        <v>3224</v>
      </c>
      <c r="D14" s="97">
        <v>2498</v>
      </c>
      <c r="E14" s="97">
        <v>2814</v>
      </c>
      <c r="F14" s="97">
        <v>3372</v>
      </c>
      <c r="G14" s="97">
        <v>3160</v>
      </c>
      <c r="H14" s="97">
        <v>3196</v>
      </c>
      <c r="I14" s="97">
        <v>4370</v>
      </c>
      <c r="J14" s="97">
        <v>480</v>
      </c>
      <c r="K14" s="97">
        <f t="shared" si="0"/>
        <v>3524.5</v>
      </c>
      <c r="L14" s="51"/>
      <c r="M14" s="51"/>
    </row>
    <row r="15" spans="1:13">
      <c r="B15" s="98">
        <v>37043</v>
      </c>
      <c r="C15" s="99">
        <v>3290</v>
      </c>
      <c r="D15" s="99">
        <v>2592.5</v>
      </c>
      <c r="E15" s="99">
        <v>2900</v>
      </c>
      <c r="F15" s="99">
        <v>3492.5</v>
      </c>
      <c r="G15" s="99">
        <v>3210</v>
      </c>
      <c r="H15" s="99">
        <v>3250</v>
      </c>
      <c r="I15" s="99">
        <v>4370</v>
      </c>
      <c r="J15" s="99">
        <v>590</v>
      </c>
      <c r="K15" s="99">
        <f t="shared" si="0"/>
        <v>3580.625</v>
      </c>
      <c r="L15" s="51"/>
      <c r="M15" s="51"/>
    </row>
    <row r="16" spans="1:13">
      <c r="B16" s="96">
        <v>37073</v>
      </c>
      <c r="C16" s="97">
        <v>3318</v>
      </c>
      <c r="D16" s="97">
        <v>2574</v>
      </c>
      <c r="E16" s="97">
        <v>2912</v>
      </c>
      <c r="F16" s="97">
        <v>3552</v>
      </c>
      <c r="G16" s="97">
        <v>3210</v>
      </c>
      <c r="H16" s="97">
        <v>3254</v>
      </c>
      <c r="I16" s="97">
        <v>4394</v>
      </c>
      <c r="J16" s="97">
        <v>516</v>
      </c>
      <c r="K16" s="97">
        <f t="shared" si="0"/>
        <v>3602.5</v>
      </c>
      <c r="L16" s="51"/>
      <c r="M16" s="51"/>
    </row>
    <row r="17" spans="2:13">
      <c r="B17" s="98">
        <v>37104</v>
      </c>
      <c r="C17" s="99">
        <v>3270</v>
      </c>
      <c r="D17" s="99">
        <v>2492.5</v>
      </c>
      <c r="E17" s="99">
        <v>2847.5</v>
      </c>
      <c r="F17" s="99">
        <v>3460</v>
      </c>
      <c r="G17" s="99">
        <v>3210</v>
      </c>
      <c r="H17" s="99">
        <v>3270</v>
      </c>
      <c r="I17" s="99">
        <v>4397.5</v>
      </c>
      <c r="J17" s="99">
        <v>530</v>
      </c>
      <c r="K17" s="99">
        <f t="shared" si="0"/>
        <v>3584.375</v>
      </c>
      <c r="L17" s="51"/>
      <c r="M17" s="51"/>
    </row>
    <row r="18" spans="2:13">
      <c r="B18" s="96">
        <v>37135</v>
      </c>
      <c r="C18" s="97">
        <v>3235</v>
      </c>
      <c r="D18" s="97">
        <v>2422.5</v>
      </c>
      <c r="E18" s="97">
        <v>2857.5</v>
      </c>
      <c r="F18" s="97">
        <v>3482.5</v>
      </c>
      <c r="G18" s="97">
        <v>3210</v>
      </c>
      <c r="H18" s="97">
        <v>3270</v>
      </c>
      <c r="I18" s="97">
        <v>4410</v>
      </c>
      <c r="J18" s="97">
        <v>562.5</v>
      </c>
      <c r="K18" s="97">
        <f t="shared" si="0"/>
        <v>3593.125</v>
      </c>
      <c r="L18" s="51"/>
      <c r="M18" s="51"/>
    </row>
    <row r="19" spans="2:13">
      <c r="B19" s="98">
        <v>37165</v>
      </c>
      <c r="C19" s="99">
        <v>3180</v>
      </c>
      <c r="D19" s="99">
        <v>2264</v>
      </c>
      <c r="E19" s="99">
        <v>2708</v>
      </c>
      <c r="F19" s="99">
        <v>3460</v>
      </c>
      <c r="G19" s="99">
        <v>3210</v>
      </c>
      <c r="H19" s="99">
        <v>3286</v>
      </c>
      <c r="I19" s="99">
        <v>4430</v>
      </c>
      <c r="J19" s="99">
        <v>556</v>
      </c>
      <c r="K19" s="99">
        <f t="shared" si="0"/>
        <v>3596.5</v>
      </c>
      <c r="L19" s="51"/>
      <c r="M19" s="51"/>
    </row>
    <row r="20" spans="2:13">
      <c r="B20" s="96">
        <v>37196</v>
      </c>
      <c r="C20" s="97">
        <v>3090</v>
      </c>
      <c r="D20" s="97">
        <v>2075</v>
      </c>
      <c r="E20" s="97">
        <v>2555</v>
      </c>
      <c r="F20" s="97">
        <v>3372.5</v>
      </c>
      <c r="G20" s="97">
        <v>3210</v>
      </c>
      <c r="H20" s="97">
        <v>3290</v>
      </c>
      <c r="I20" s="97">
        <v>4445</v>
      </c>
      <c r="J20" s="97">
        <v>537.5</v>
      </c>
      <c r="K20" s="97">
        <f t="shared" si="0"/>
        <v>3579.375</v>
      </c>
      <c r="L20" s="51"/>
      <c r="M20" s="51"/>
    </row>
    <row r="21" spans="2:13">
      <c r="B21" s="98">
        <v>37226</v>
      </c>
      <c r="C21" s="99">
        <v>3032.5</v>
      </c>
      <c r="D21" s="99">
        <v>2035</v>
      </c>
      <c r="E21" s="99">
        <v>2530</v>
      </c>
      <c r="F21" s="99">
        <v>3255</v>
      </c>
      <c r="G21" s="99">
        <v>3210</v>
      </c>
      <c r="H21" s="99">
        <v>3290</v>
      </c>
      <c r="I21" s="99">
        <v>4460</v>
      </c>
      <c r="J21" s="99">
        <v>562.5</v>
      </c>
      <c r="K21" s="99">
        <f t="shared" si="0"/>
        <v>3553.75</v>
      </c>
      <c r="L21" s="51"/>
      <c r="M21" s="51"/>
    </row>
    <row r="22" spans="2:13">
      <c r="B22" s="96">
        <v>37257</v>
      </c>
      <c r="C22" s="97">
        <v>3000</v>
      </c>
      <c r="D22" s="97">
        <v>2002</v>
      </c>
      <c r="E22" s="97">
        <v>2476</v>
      </c>
      <c r="F22" s="97">
        <v>3136</v>
      </c>
      <c r="G22" s="97">
        <v>3182</v>
      </c>
      <c r="H22" s="97">
        <v>3252</v>
      </c>
      <c r="I22" s="97">
        <v>4454</v>
      </c>
      <c r="J22" s="97">
        <v>574</v>
      </c>
      <c r="K22" s="97">
        <f t="shared" si="0"/>
        <v>3506</v>
      </c>
      <c r="L22" s="51"/>
      <c r="M22" s="51"/>
    </row>
    <row r="23" spans="2:13">
      <c r="B23" s="98">
        <v>37288</v>
      </c>
      <c r="C23" s="99">
        <v>2970</v>
      </c>
      <c r="D23" s="99">
        <v>2020</v>
      </c>
      <c r="E23" s="99">
        <v>2465</v>
      </c>
      <c r="F23" s="99">
        <v>3060</v>
      </c>
      <c r="G23" s="99">
        <v>3117.5</v>
      </c>
      <c r="H23" s="99">
        <v>3203.333333333333</v>
      </c>
      <c r="I23" s="99">
        <v>4452.5</v>
      </c>
      <c r="J23" s="99">
        <v>605</v>
      </c>
      <c r="K23" s="99">
        <f t="shared" si="0"/>
        <v>3458.333333333333</v>
      </c>
      <c r="L23" s="51"/>
      <c r="M23" s="51"/>
    </row>
    <row r="24" spans="2:13">
      <c r="B24" s="96">
        <v>37316</v>
      </c>
      <c r="C24" s="97">
        <v>2970</v>
      </c>
      <c r="D24" s="97">
        <v>2030</v>
      </c>
      <c r="E24" s="97">
        <v>2450</v>
      </c>
      <c r="F24" s="97">
        <v>2977.5</v>
      </c>
      <c r="G24" s="97">
        <v>3097.5</v>
      </c>
      <c r="H24" s="97">
        <v>3150</v>
      </c>
      <c r="I24" s="97">
        <v>4467.5</v>
      </c>
      <c r="J24" s="97">
        <v>517.5</v>
      </c>
      <c r="K24" s="97">
        <f t="shared" si="0"/>
        <v>3423.125</v>
      </c>
      <c r="L24" s="51"/>
      <c r="M24" s="51"/>
    </row>
    <row r="25" spans="2:13">
      <c r="B25" s="98">
        <v>37347</v>
      </c>
      <c r="C25" s="99">
        <v>2966</v>
      </c>
      <c r="D25" s="99">
        <v>2010</v>
      </c>
      <c r="E25" s="99">
        <v>2442</v>
      </c>
      <c r="F25" s="99">
        <v>2874</v>
      </c>
      <c r="G25" s="99">
        <v>3048</v>
      </c>
      <c r="H25" s="99">
        <v>3108</v>
      </c>
      <c r="I25" s="99">
        <v>4434</v>
      </c>
      <c r="J25" s="99">
        <v>440</v>
      </c>
      <c r="K25" s="99">
        <f t="shared" si="0"/>
        <v>3366</v>
      </c>
      <c r="L25" s="51"/>
      <c r="M25" s="51"/>
    </row>
    <row r="26" spans="2:13">
      <c r="B26" s="96">
        <v>37377</v>
      </c>
      <c r="C26" s="97">
        <v>2960</v>
      </c>
      <c r="D26" s="97">
        <v>1982.5</v>
      </c>
      <c r="E26" s="97">
        <v>2415</v>
      </c>
      <c r="F26" s="97">
        <v>2805</v>
      </c>
      <c r="G26" s="97">
        <v>2972.5</v>
      </c>
      <c r="H26" s="97">
        <v>3015</v>
      </c>
      <c r="I26" s="97">
        <v>4412.5</v>
      </c>
      <c r="J26" s="97">
        <v>362.5</v>
      </c>
      <c r="K26" s="97">
        <f t="shared" si="0"/>
        <v>3301.25</v>
      </c>
      <c r="L26" s="51"/>
      <c r="M26" s="51"/>
    </row>
    <row r="27" spans="2:13">
      <c r="B27" s="98">
        <v>37408</v>
      </c>
      <c r="C27" s="99">
        <v>2965</v>
      </c>
      <c r="D27" s="99">
        <v>1997.5</v>
      </c>
      <c r="E27" s="99">
        <v>2415</v>
      </c>
      <c r="F27" s="99">
        <v>2735</v>
      </c>
      <c r="G27" s="99">
        <v>2970</v>
      </c>
      <c r="H27" s="99">
        <v>2980</v>
      </c>
      <c r="I27" s="99">
        <v>4392.5</v>
      </c>
      <c r="J27" s="99">
        <v>385</v>
      </c>
      <c r="K27" s="99">
        <f t="shared" si="0"/>
        <v>3269.375</v>
      </c>
      <c r="L27" s="51"/>
      <c r="M27" s="51"/>
    </row>
    <row r="28" spans="2:13">
      <c r="B28" s="96">
        <v>37438</v>
      </c>
      <c r="C28" s="97">
        <v>2980</v>
      </c>
      <c r="D28" s="97">
        <v>2010</v>
      </c>
      <c r="E28" s="97">
        <v>2414</v>
      </c>
      <c r="F28" s="97">
        <v>2748</v>
      </c>
      <c r="G28" s="97">
        <v>2940</v>
      </c>
      <c r="H28" s="97">
        <v>2964</v>
      </c>
      <c r="I28" s="97">
        <v>4372</v>
      </c>
      <c r="J28" s="97">
        <v>430</v>
      </c>
      <c r="K28" s="97">
        <f t="shared" si="0"/>
        <v>3256</v>
      </c>
      <c r="L28" s="51"/>
      <c r="M28" s="51"/>
    </row>
    <row r="29" spans="2:13">
      <c r="B29" s="98">
        <v>37469</v>
      </c>
      <c r="C29" s="99">
        <v>3002.5</v>
      </c>
      <c r="D29" s="99">
        <v>2020</v>
      </c>
      <c r="E29" s="99">
        <v>2452.5</v>
      </c>
      <c r="F29" s="99">
        <v>2787.5</v>
      </c>
      <c r="G29" s="99">
        <v>2942.5</v>
      </c>
      <c r="H29" s="99">
        <v>2960</v>
      </c>
      <c r="I29" s="99">
        <v>4370</v>
      </c>
      <c r="J29" s="99">
        <v>452.5</v>
      </c>
      <c r="K29" s="99">
        <f t="shared" si="0"/>
        <v>3265</v>
      </c>
      <c r="L29" s="51"/>
      <c r="M29" s="51"/>
    </row>
    <row r="30" spans="2:13">
      <c r="B30" s="96">
        <v>37500</v>
      </c>
      <c r="C30" s="97">
        <v>3040</v>
      </c>
      <c r="D30" s="97">
        <v>2085</v>
      </c>
      <c r="E30" s="97">
        <v>2480</v>
      </c>
      <c r="F30" s="97">
        <v>2812.5</v>
      </c>
      <c r="G30" s="97">
        <v>2950</v>
      </c>
      <c r="H30" s="97">
        <v>2980</v>
      </c>
      <c r="I30" s="97">
        <v>4400</v>
      </c>
      <c r="J30" s="97">
        <v>437.5</v>
      </c>
      <c r="K30" s="97">
        <f t="shared" si="0"/>
        <v>3285.625</v>
      </c>
      <c r="L30" s="51"/>
      <c r="M30" s="51"/>
    </row>
    <row r="31" spans="2:13">
      <c r="B31" s="98">
        <v>37530</v>
      </c>
      <c r="C31" s="99">
        <v>3058</v>
      </c>
      <c r="D31" s="99">
        <v>2104</v>
      </c>
      <c r="E31" s="99">
        <v>2562</v>
      </c>
      <c r="F31" s="99">
        <v>2810</v>
      </c>
      <c r="G31" s="99">
        <v>2950</v>
      </c>
      <c r="H31" s="99">
        <v>2980</v>
      </c>
      <c r="I31" s="99">
        <v>4412</v>
      </c>
      <c r="J31" s="99">
        <v>408</v>
      </c>
      <c r="K31" s="99">
        <f t="shared" si="0"/>
        <v>3288</v>
      </c>
      <c r="L31" s="51"/>
      <c r="M31" s="51"/>
    </row>
    <row r="32" spans="2:13">
      <c r="B32" s="96">
        <v>37561</v>
      </c>
      <c r="C32" s="97">
        <v>3045</v>
      </c>
      <c r="D32" s="97">
        <v>2100</v>
      </c>
      <c r="E32" s="97">
        <v>2587.5</v>
      </c>
      <c r="F32" s="97">
        <v>2792.5</v>
      </c>
      <c r="G32" s="97">
        <v>2950</v>
      </c>
      <c r="H32" s="97">
        <v>2980</v>
      </c>
      <c r="I32" s="97">
        <v>4390</v>
      </c>
      <c r="J32" s="97">
        <v>402.5</v>
      </c>
      <c r="K32" s="97">
        <f t="shared" si="0"/>
        <v>3278.125</v>
      </c>
      <c r="L32" s="51"/>
      <c r="M32" s="51"/>
    </row>
    <row r="33" spans="2:23">
      <c r="B33" s="98">
        <v>37591</v>
      </c>
      <c r="C33" s="99">
        <v>3018</v>
      </c>
      <c r="D33" s="99">
        <v>2116</v>
      </c>
      <c r="E33" s="99">
        <v>2610</v>
      </c>
      <c r="F33" s="99">
        <v>2822</v>
      </c>
      <c r="G33" s="99">
        <v>2966</v>
      </c>
      <c r="H33" s="99">
        <v>2992</v>
      </c>
      <c r="I33" s="99">
        <v>4384</v>
      </c>
      <c r="J33" s="99">
        <v>425</v>
      </c>
      <c r="K33" s="99">
        <f t="shared" si="0"/>
        <v>3291</v>
      </c>
      <c r="L33" s="51"/>
      <c r="M33" s="51"/>
    </row>
    <row r="34" spans="2:23">
      <c r="B34" s="96">
        <v>37622</v>
      </c>
      <c r="C34" s="97">
        <v>3005</v>
      </c>
      <c r="D34" s="97">
        <v>2110</v>
      </c>
      <c r="E34" s="97">
        <v>2597.5</v>
      </c>
      <c r="F34" s="97">
        <v>2842.5</v>
      </c>
      <c r="G34" s="97">
        <v>2962.5</v>
      </c>
      <c r="H34" s="97">
        <v>3000</v>
      </c>
      <c r="I34" s="97">
        <v>4370</v>
      </c>
      <c r="J34" s="97">
        <v>400</v>
      </c>
      <c r="K34" s="97">
        <f t="shared" si="0"/>
        <v>3293.75</v>
      </c>
      <c r="L34" s="51"/>
      <c r="M34" s="51"/>
    </row>
    <row r="35" spans="2:23">
      <c r="B35" s="98">
        <v>37653</v>
      </c>
      <c r="C35" s="99">
        <v>3000</v>
      </c>
      <c r="D35" s="99">
        <v>2050</v>
      </c>
      <c r="E35" s="99">
        <v>2565</v>
      </c>
      <c r="F35" s="99">
        <v>2840</v>
      </c>
      <c r="G35" s="99">
        <v>2932.5</v>
      </c>
      <c r="H35" s="99">
        <v>2972.5</v>
      </c>
      <c r="I35" s="99">
        <v>4370</v>
      </c>
      <c r="J35" s="99">
        <v>345</v>
      </c>
      <c r="K35" s="99">
        <f t="shared" si="0"/>
        <v>3278.75</v>
      </c>
      <c r="L35" s="51"/>
      <c r="M35" s="51"/>
    </row>
    <row r="36" spans="2:23">
      <c r="B36" s="96">
        <v>37681</v>
      </c>
      <c r="C36" s="97">
        <v>3000</v>
      </c>
      <c r="D36" s="97">
        <v>2045</v>
      </c>
      <c r="E36" s="97">
        <v>2497.5</v>
      </c>
      <c r="F36" s="97">
        <v>2840</v>
      </c>
      <c r="G36" s="97">
        <v>2892.5</v>
      </c>
      <c r="H36" s="97">
        <v>2930</v>
      </c>
      <c r="I36" s="97">
        <v>4360</v>
      </c>
      <c r="J36" s="97">
        <v>335</v>
      </c>
      <c r="K36" s="97">
        <f t="shared" si="0"/>
        <v>3255.625</v>
      </c>
      <c r="L36" s="51"/>
      <c r="M36" s="51"/>
    </row>
    <row r="37" spans="2:23">
      <c r="B37" s="98">
        <v>37712</v>
      </c>
      <c r="C37" s="99">
        <v>3000</v>
      </c>
      <c r="D37" s="99">
        <v>2018</v>
      </c>
      <c r="E37" s="99">
        <v>2452</v>
      </c>
      <c r="F37" s="99">
        <v>2838</v>
      </c>
      <c r="G37" s="99">
        <v>2840</v>
      </c>
      <c r="H37" s="99">
        <v>2880</v>
      </c>
      <c r="I37" s="99">
        <v>4343.333333333333</v>
      </c>
      <c r="J37" s="99">
        <v>320</v>
      </c>
      <c r="K37" s="99">
        <f t="shared" si="0"/>
        <v>3225.333333333333</v>
      </c>
      <c r="L37" s="51"/>
      <c r="M37" s="51"/>
    </row>
    <row r="38" spans="2:23">
      <c r="B38" s="96">
        <v>37742</v>
      </c>
      <c r="C38" s="97">
        <v>2995</v>
      </c>
      <c r="D38" s="97">
        <v>2012.5</v>
      </c>
      <c r="E38" s="97">
        <v>2440</v>
      </c>
      <c r="F38" s="97">
        <v>2802.5</v>
      </c>
      <c r="G38" s="97">
        <v>2832.5</v>
      </c>
      <c r="H38" s="97">
        <v>2840</v>
      </c>
      <c r="I38" s="97">
        <v>4337.5</v>
      </c>
      <c r="J38" s="97">
        <v>317.5</v>
      </c>
      <c r="K38" s="97">
        <f t="shared" si="0"/>
        <v>3203.125</v>
      </c>
      <c r="L38" s="51"/>
      <c r="M38" s="51"/>
    </row>
    <row r="39" spans="2:23">
      <c r="B39" s="98">
        <v>37773</v>
      </c>
      <c r="C39" s="99">
        <v>3012.5</v>
      </c>
      <c r="D39" s="99">
        <v>2032.5</v>
      </c>
      <c r="E39" s="99">
        <v>2455</v>
      </c>
      <c r="F39" s="99">
        <v>2810</v>
      </c>
      <c r="G39" s="99">
        <v>2750</v>
      </c>
      <c r="H39" s="99">
        <v>2780</v>
      </c>
      <c r="I39" s="99">
        <v>4297.5</v>
      </c>
      <c r="J39" s="99">
        <v>287.5</v>
      </c>
      <c r="K39" s="99">
        <f t="shared" si="0"/>
        <v>3159.375</v>
      </c>
      <c r="L39" s="51"/>
      <c r="M39" s="51"/>
    </row>
    <row r="40" spans="2:23">
      <c r="B40" s="96">
        <v>37803</v>
      </c>
      <c r="C40" s="97">
        <v>3040</v>
      </c>
      <c r="D40" s="97">
        <v>2044</v>
      </c>
      <c r="E40" s="97">
        <v>2478</v>
      </c>
      <c r="F40" s="97">
        <v>2814</v>
      </c>
      <c r="G40" s="97">
        <v>2746</v>
      </c>
      <c r="H40" s="97">
        <v>2770</v>
      </c>
      <c r="I40" s="97">
        <v>4290</v>
      </c>
      <c r="J40" s="97">
        <v>290</v>
      </c>
      <c r="K40" s="97">
        <f t="shared" si="0"/>
        <v>3155</v>
      </c>
      <c r="L40" s="51"/>
      <c r="M40" s="51"/>
    </row>
    <row r="41" spans="2:23">
      <c r="B41" s="98">
        <v>37834</v>
      </c>
      <c r="C41" s="99">
        <v>3057.5</v>
      </c>
      <c r="D41" s="99">
        <v>2087.5</v>
      </c>
      <c r="E41" s="99">
        <v>2507.5</v>
      </c>
      <c r="F41" s="99">
        <v>2815</v>
      </c>
      <c r="G41" s="99">
        <v>2740</v>
      </c>
      <c r="H41" s="99">
        <v>2780</v>
      </c>
      <c r="I41" s="99">
        <v>4292.5</v>
      </c>
      <c r="J41" s="99">
        <v>305</v>
      </c>
      <c r="K41" s="99">
        <f t="shared" si="0"/>
        <v>3156.875</v>
      </c>
      <c r="L41" s="51"/>
      <c r="M41" s="51"/>
    </row>
    <row r="42" spans="2:23">
      <c r="B42" s="96">
        <v>37865</v>
      </c>
      <c r="C42" s="97">
        <v>3100</v>
      </c>
      <c r="D42" s="97">
        <v>2110</v>
      </c>
      <c r="E42" s="97">
        <v>2604</v>
      </c>
      <c r="F42" s="97">
        <v>2834</v>
      </c>
      <c r="G42" s="97">
        <v>2740</v>
      </c>
      <c r="H42" s="97">
        <v>2788</v>
      </c>
      <c r="I42" s="97">
        <v>4314</v>
      </c>
      <c r="J42" s="97">
        <v>402</v>
      </c>
      <c r="K42" s="97">
        <f t="shared" ref="K42:K73" si="1">AVERAGE(F42:I42)</f>
        <v>3169</v>
      </c>
      <c r="L42" s="51"/>
      <c r="M42" s="51"/>
    </row>
    <row r="43" spans="2:23">
      <c r="B43" s="98">
        <v>37895</v>
      </c>
      <c r="C43" s="99">
        <v>3100</v>
      </c>
      <c r="D43" s="99">
        <v>2095</v>
      </c>
      <c r="E43" s="99">
        <v>2597.5</v>
      </c>
      <c r="F43" s="99">
        <v>2860</v>
      </c>
      <c r="G43" s="99">
        <v>2740</v>
      </c>
      <c r="H43" s="99">
        <v>2775</v>
      </c>
      <c r="I43" s="99">
        <v>4300</v>
      </c>
      <c r="J43" s="99">
        <v>392.5</v>
      </c>
      <c r="K43" s="99">
        <f t="shared" si="1"/>
        <v>3168.75</v>
      </c>
      <c r="L43" s="51"/>
      <c r="M43" s="51"/>
    </row>
    <row r="44" spans="2:23">
      <c r="B44" s="96">
        <v>37926</v>
      </c>
      <c r="C44" s="97">
        <v>3092.5</v>
      </c>
      <c r="D44" s="97">
        <v>2092.5</v>
      </c>
      <c r="E44" s="97">
        <v>2590</v>
      </c>
      <c r="F44" s="97">
        <v>2892.5</v>
      </c>
      <c r="G44" s="97">
        <v>2740</v>
      </c>
      <c r="H44" s="97">
        <v>2760</v>
      </c>
      <c r="I44" s="97">
        <v>4305</v>
      </c>
      <c r="J44" s="97">
        <v>405</v>
      </c>
      <c r="K44" s="97">
        <f t="shared" si="1"/>
        <v>3174.375</v>
      </c>
      <c r="L44" s="51"/>
      <c r="M44" s="51"/>
      <c r="W44" s="52"/>
    </row>
    <row r="45" spans="2:23">
      <c r="B45" s="98">
        <v>37956</v>
      </c>
      <c r="C45" s="99">
        <v>3066</v>
      </c>
      <c r="D45" s="99">
        <v>2086</v>
      </c>
      <c r="E45" s="99">
        <v>2592</v>
      </c>
      <c r="F45" s="99">
        <v>2880</v>
      </c>
      <c r="G45" s="99">
        <v>2740</v>
      </c>
      <c r="H45" s="99">
        <v>2760</v>
      </c>
      <c r="I45" s="99">
        <v>4330</v>
      </c>
      <c r="J45" s="99">
        <v>420</v>
      </c>
      <c r="K45" s="99">
        <f t="shared" si="1"/>
        <v>3177.5</v>
      </c>
      <c r="L45" s="51"/>
      <c r="M45" s="51"/>
      <c r="W45" s="52"/>
    </row>
    <row r="46" spans="2:23">
      <c r="B46" s="96">
        <v>37987</v>
      </c>
      <c r="C46" s="97">
        <v>3025</v>
      </c>
      <c r="D46" s="97">
        <v>2065</v>
      </c>
      <c r="E46" s="97">
        <v>2567.5</v>
      </c>
      <c r="F46" s="97">
        <v>2917.5</v>
      </c>
      <c r="G46" s="97">
        <v>2710</v>
      </c>
      <c r="H46" s="97">
        <v>2760</v>
      </c>
      <c r="I46" s="97">
        <v>4300</v>
      </c>
      <c r="J46" s="97">
        <v>375</v>
      </c>
      <c r="K46" s="97">
        <f t="shared" si="1"/>
        <v>3171.875</v>
      </c>
      <c r="L46" s="51"/>
      <c r="M46" s="51"/>
      <c r="W46" s="52"/>
    </row>
    <row r="47" spans="2:23">
      <c r="B47" s="98">
        <v>38018</v>
      </c>
      <c r="C47" s="99">
        <v>2990</v>
      </c>
      <c r="D47" s="99">
        <v>2037.5</v>
      </c>
      <c r="E47" s="99">
        <v>2547.5</v>
      </c>
      <c r="F47" s="99">
        <v>2995</v>
      </c>
      <c r="G47" s="99">
        <v>2700</v>
      </c>
      <c r="H47" s="99">
        <v>2760</v>
      </c>
      <c r="I47" s="99">
        <v>4300</v>
      </c>
      <c r="J47" s="99">
        <v>310</v>
      </c>
      <c r="K47" s="99">
        <f t="shared" si="1"/>
        <v>3188.75</v>
      </c>
      <c r="L47" s="51"/>
      <c r="M47" s="51"/>
      <c r="W47" s="52"/>
    </row>
    <row r="48" spans="2:23">
      <c r="B48" s="96">
        <v>38047</v>
      </c>
      <c r="C48" s="97">
        <v>2986</v>
      </c>
      <c r="D48" s="97">
        <v>2054</v>
      </c>
      <c r="E48" s="97">
        <v>2530</v>
      </c>
      <c r="F48" s="97">
        <v>3076</v>
      </c>
      <c r="G48" s="97">
        <v>2700</v>
      </c>
      <c r="H48" s="97">
        <v>2752</v>
      </c>
      <c r="I48" s="97">
        <v>4248</v>
      </c>
      <c r="J48" s="97">
        <v>314</v>
      </c>
      <c r="K48" s="97">
        <f t="shared" si="1"/>
        <v>3194</v>
      </c>
      <c r="L48" s="51"/>
      <c r="M48" s="51"/>
      <c r="W48" s="52"/>
    </row>
    <row r="49" spans="2:23">
      <c r="B49" s="98">
        <v>38078</v>
      </c>
      <c r="C49" s="99">
        <v>2992.5</v>
      </c>
      <c r="D49" s="99">
        <v>2075</v>
      </c>
      <c r="E49" s="99">
        <v>2552.5</v>
      </c>
      <c r="F49" s="99">
        <v>3095</v>
      </c>
      <c r="G49" s="99">
        <v>2700</v>
      </c>
      <c r="H49" s="99">
        <v>2750</v>
      </c>
      <c r="I49" s="99">
        <v>4242.5</v>
      </c>
      <c r="J49" s="99">
        <v>355</v>
      </c>
      <c r="K49" s="99">
        <f t="shared" si="1"/>
        <v>3196.875</v>
      </c>
      <c r="L49" s="51"/>
      <c r="M49" s="51"/>
      <c r="W49" s="52"/>
    </row>
    <row r="50" spans="2:23">
      <c r="B50" s="96">
        <v>38108</v>
      </c>
      <c r="C50" s="97">
        <v>3002.5</v>
      </c>
      <c r="D50" s="97">
        <v>2070</v>
      </c>
      <c r="E50" s="97">
        <v>2565</v>
      </c>
      <c r="F50" s="97">
        <v>3065</v>
      </c>
      <c r="G50" s="97">
        <v>2720</v>
      </c>
      <c r="H50" s="97">
        <v>2765</v>
      </c>
      <c r="I50" s="97">
        <v>4220</v>
      </c>
      <c r="J50" s="97">
        <v>380</v>
      </c>
      <c r="K50" s="97">
        <f t="shared" si="1"/>
        <v>3192.5</v>
      </c>
      <c r="L50" s="51"/>
      <c r="M50" s="51"/>
      <c r="W50" s="52"/>
    </row>
    <row r="51" spans="2:23">
      <c r="B51" s="98">
        <v>38139</v>
      </c>
      <c r="C51" s="99">
        <v>3012</v>
      </c>
      <c r="D51" s="99">
        <v>2094</v>
      </c>
      <c r="E51" s="99">
        <v>2592</v>
      </c>
      <c r="F51" s="99">
        <v>3096</v>
      </c>
      <c r="G51" s="99">
        <v>2750</v>
      </c>
      <c r="H51" s="99">
        <v>2796</v>
      </c>
      <c r="I51" s="99">
        <v>4218</v>
      </c>
      <c r="J51" s="99">
        <v>400</v>
      </c>
      <c r="K51" s="99">
        <f t="shared" si="1"/>
        <v>3215</v>
      </c>
      <c r="L51" s="51"/>
      <c r="M51" s="51"/>
      <c r="W51" s="52"/>
    </row>
    <row r="52" spans="2:23">
      <c r="B52" s="96">
        <v>38169</v>
      </c>
      <c r="C52" s="97">
        <v>3015</v>
      </c>
      <c r="D52" s="97">
        <v>2105</v>
      </c>
      <c r="E52" s="97">
        <v>2595</v>
      </c>
      <c r="F52" s="97">
        <v>3092.5</v>
      </c>
      <c r="G52" s="97">
        <v>2760</v>
      </c>
      <c r="H52" s="97">
        <v>2827.5</v>
      </c>
      <c r="I52" s="97">
        <v>4202.5</v>
      </c>
      <c r="J52" s="97">
        <v>407.5</v>
      </c>
      <c r="K52" s="97">
        <f t="shared" si="1"/>
        <v>3220.625</v>
      </c>
      <c r="L52" s="51"/>
      <c r="M52" s="51"/>
      <c r="W52" s="52"/>
    </row>
    <row r="53" spans="2:23">
      <c r="B53" s="98">
        <v>38200</v>
      </c>
      <c r="C53" s="99">
        <v>3012</v>
      </c>
      <c r="D53" s="99">
        <v>2088</v>
      </c>
      <c r="E53" s="99">
        <v>2568</v>
      </c>
      <c r="F53" s="99">
        <v>3072</v>
      </c>
      <c r="G53" s="99">
        <v>2778</v>
      </c>
      <c r="H53" s="99">
        <v>2838</v>
      </c>
      <c r="I53" s="99">
        <v>4196</v>
      </c>
      <c r="J53" s="99">
        <v>436</v>
      </c>
      <c r="K53" s="99">
        <f t="shared" si="1"/>
        <v>3221</v>
      </c>
      <c r="L53" s="51"/>
      <c r="M53" s="51"/>
      <c r="W53" s="52"/>
    </row>
    <row r="54" spans="2:23">
      <c r="B54" s="96">
        <v>38231</v>
      </c>
      <c r="C54" s="97">
        <v>2992.5</v>
      </c>
      <c r="D54" s="97">
        <v>2080</v>
      </c>
      <c r="E54" s="97">
        <v>2540</v>
      </c>
      <c r="F54" s="97">
        <v>3035</v>
      </c>
      <c r="G54" s="97">
        <v>2815</v>
      </c>
      <c r="H54" s="97">
        <v>2885</v>
      </c>
      <c r="I54" s="97">
        <v>4200</v>
      </c>
      <c r="J54" s="97">
        <v>502.5</v>
      </c>
      <c r="K54" s="97">
        <f t="shared" si="1"/>
        <v>3233.75</v>
      </c>
      <c r="L54" s="51"/>
      <c r="M54" s="51"/>
      <c r="W54" s="52"/>
    </row>
    <row r="55" spans="2:23">
      <c r="B55" s="98">
        <v>38261</v>
      </c>
      <c r="C55" s="99">
        <v>2967.5</v>
      </c>
      <c r="D55" s="99">
        <v>2092.5</v>
      </c>
      <c r="E55" s="99">
        <v>2532.5</v>
      </c>
      <c r="F55" s="99">
        <v>2997.5</v>
      </c>
      <c r="G55" s="99">
        <v>2845</v>
      </c>
      <c r="H55" s="99">
        <v>2902.5</v>
      </c>
      <c r="I55" s="99">
        <v>4212.5</v>
      </c>
      <c r="J55" s="99">
        <v>522.5</v>
      </c>
      <c r="K55" s="99">
        <f t="shared" si="1"/>
        <v>3239.375</v>
      </c>
      <c r="L55" s="51"/>
      <c r="M55" s="51"/>
      <c r="W55" s="52"/>
    </row>
    <row r="56" spans="2:23">
      <c r="B56" s="96">
        <v>38292</v>
      </c>
      <c r="C56" s="97">
        <v>2948</v>
      </c>
      <c r="D56" s="97">
        <v>2146</v>
      </c>
      <c r="E56" s="97">
        <v>2560</v>
      </c>
      <c r="F56" s="97">
        <v>2978</v>
      </c>
      <c r="G56" s="97">
        <v>2868</v>
      </c>
      <c r="H56" s="97">
        <v>2924</v>
      </c>
      <c r="I56" s="97">
        <v>4242</v>
      </c>
      <c r="J56" s="97">
        <v>572</v>
      </c>
      <c r="K56" s="97">
        <f t="shared" si="1"/>
        <v>3253</v>
      </c>
      <c r="L56" s="51"/>
      <c r="M56" s="51"/>
      <c r="W56" s="52"/>
    </row>
    <row r="57" spans="2:23">
      <c r="B57" s="98">
        <v>38322</v>
      </c>
      <c r="C57" s="99">
        <v>2920</v>
      </c>
      <c r="D57" s="99">
        <v>2115</v>
      </c>
      <c r="E57" s="99">
        <v>2527.5</v>
      </c>
      <c r="F57" s="99">
        <v>2985</v>
      </c>
      <c r="G57" s="99">
        <v>2887.5</v>
      </c>
      <c r="H57" s="99">
        <v>2940</v>
      </c>
      <c r="I57" s="99">
        <v>4235</v>
      </c>
      <c r="J57" s="99">
        <v>472.5</v>
      </c>
      <c r="K57" s="99">
        <f t="shared" si="1"/>
        <v>3261.875</v>
      </c>
      <c r="L57" s="51"/>
      <c r="M57" s="51"/>
      <c r="W57" s="52"/>
    </row>
    <row r="58" spans="2:23">
      <c r="B58" s="96">
        <v>38353</v>
      </c>
      <c r="C58" s="97">
        <v>2895</v>
      </c>
      <c r="D58" s="97">
        <v>2022.5</v>
      </c>
      <c r="E58" s="97">
        <v>2472.5</v>
      </c>
      <c r="F58" s="97">
        <v>2972.5</v>
      </c>
      <c r="G58" s="97">
        <v>2897.5</v>
      </c>
      <c r="H58" s="97">
        <v>2952.5</v>
      </c>
      <c r="I58" s="97">
        <v>4227.5</v>
      </c>
      <c r="J58" s="97">
        <v>420</v>
      </c>
      <c r="K58" s="97">
        <f t="shared" si="1"/>
        <v>3262.5</v>
      </c>
      <c r="L58" s="51"/>
      <c r="M58" s="51"/>
      <c r="W58" s="52"/>
    </row>
    <row r="59" spans="2:23">
      <c r="B59" s="98">
        <v>38384</v>
      </c>
      <c r="C59" s="99">
        <v>2842.5</v>
      </c>
      <c r="D59" s="99">
        <v>1972.5</v>
      </c>
      <c r="E59" s="99">
        <v>2435</v>
      </c>
      <c r="F59" s="99">
        <v>3000</v>
      </c>
      <c r="G59" s="99">
        <v>2897.5</v>
      </c>
      <c r="H59" s="99">
        <v>2942.5</v>
      </c>
      <c r="I59" s="99">
        <v>4230</v>
      </c>
      <c r="J59" s="99">
        <v>415</v>
      </c>
      <c r="K59" s="99">
        <f t="shared" si="1"/>
        <v>3267.5</v>
      </c>
      <c r="L59" s="51"/>
      <c r="M59" s="51"/>
      <c r="W59" s="52"/>
    </row>
    <row r="60" spans="2:23">
      <c r="B60" s="96">
        <v>38412</v>
      </c>
      <c r="C60" s="97">
        <v>2812</v>
      </c>
      <c r="D60" s="97">
        <v>1996</v>
      </c>
      <c r="E60" s="97">
        <v>2444</v>
      </c>
      <c r="F60" s="97">
        <v>2956</v>
      </c>
      <c r="G60" s="97">
        <v>2874</v>
      </c>
      <c r="H60" s="97">
        <v>2924</v>
      </c>
      <c r="I60" s="97">
        <v>4224</v>
      </c>
      <c r="J60" s="97">
        <v>498</v>
      </c>
      <c r="K60" s="97">
        <f t="shared" si="1"/>
        <v>3244.5</v>
      </c>
      <c r="L60" s="51"/>
      <c r="M60" s="51"/>
      <c r="W60" s="52"/>
    </row>
    <row r="61" spans="2:23">
      <c r="B61" s="98">
        <v>38443</v>
      </c>
      <c r="C61" s="99">
        <v>2797.5</v>
      </c>
      <c r="D61" s="99">
        <v>1995</v>
      </c>
      <c r="E61" s="99">
        <v>2440</v>
      </c>
      <c r="F61" s="99">
        <v>2972.5</v>
      </c>
      <c r="G61" s="99">
        <v>2830</v>
      </c>
      <c r="H61" s="99">
        <v>2870</v>
      </c>
      <c r="I61" s="99">
        <v>4247.5</v>
      </c>
      <c r="J61" s="99">
        <v>535</v>
      </c>
      <c r="K61" s="99">
        <f t="shared" si="1"/>
        <v>3230</v>
      </c>
      <c r="L61" s="51"/>
      <c r="M61" s="51"/>
      <c r="W61" s="52"/>
    </row>
    <row r="62" spans="2:23">
      <c r="B62" s="96">
        <v>38473</v>
      </c>
      <c r="C62" s="97">
        <v>2778</v>
      </c>
      <c r="D62" s="97">
        <v>2002</v>
      </c>
      <c r="E62" s="97">
        <v>2424</v>
      </c>
      <c r="F62" s="97">
        <v>3032</v>
      </c>
      <c r="G62" s="97">
        <v>2804</v>
      </c>
      <c r="H62" s="97">
        <v>2844</v>
      </c>
      <c r="I62" s="97">
        <v>4248</v>
      </c>
      <c r="J62" s="97">
        <v>568</v>
      </c>
      <c r="K62" s="97">
        <f t="shared" si="1"/>
        <v>3232</v>
      </c>
      <c r="L62" s="51"/>
      <c r="M62" s="51"/>
      <c r="W62" s="52"/>
    </row>
    <row r="63" spans="2:23">
      <c r="B63" s="98">
        <v>38504</v>
      </c>
      <c r="C63" s="99">
        <v>2777.5</v>
      </c>
      <c r="D63" s="99">
        <v>2035</v>
      </c>
      <c r="E63" s="99">
        <v>2427.5</v>
      </c>
      <c r="F63" s="99">
        <v>3147.5</v>
      </c>
      <c r="G63" s="99">
        <v>2785</v>
      </c>
      <c r="H63" s="99">
        <v>2842.5</v>
      </c>
      <c r="I63" s="99">
        <v>4250</v>
      </c>
      <c r="J63" s="99">
        <v>545</v>
      </c>
      <c r="K63" s="99">
        <f t="shared" si="1"/>
        <v>3256.25</v>
      </c>
      <c r="L63" s="51"/>
      <c r="M63" s="51"/>
      <c r="W63" s="52"/>
    </row>
    <row r="64" spans="2:23">
      <c r="B64" s="96">
        <v>38534</v>
      </c>
      <c r="C64" s="97">
        <v>2727.5</v>
      </c>
      <c r="D64" s="97">
        <v>2037.5</v>
      </c>
      <c r="E64" s="97">
        <v>2382.5</v>
      </c>
      <c r="F64" s="97">
        <v>2985</v>
      </c>
      <c r="G64" s="97">
        <v>2760</v>
      </c>
      <c r="H64" s="97">
        <v>2830</v>
      </c>
      <c r="I64" s="97">
        <v>4245</v>
      </c>
      <c r="J64" s="97">
        <v>540</v>
      </c>
      <c r="K64" s="97">
        <f t="shared" si="1"/>
        <v>3205</v>
      </c>
      <c r="L64" s="51"/>
      <c r="M64" s="51"/>
      <c r="W64" s="52"/>
    </row>
    <row r="65" spans="2:23">
      <c r="B65" s="98">
        <v>38565</v>
      </c>
      <c r="C65" s="99">
        <v>2704</v>
      </c>
      <c r="D65" s="99">
        <v>2054</v>
      </c>
      <c r="E65" s="99">
        <v>2394</v>
      </c>
      <c r="F65" s="99">
        <v>3002</v>
      </c>
      <c r="G65" s="99">
        <v>2782</v>
      </c>
      <c r="H65" s="99">
        <v>2846</v>
      </c>
      <c r="I65" s="99">
        <v>4246</v>
      </c>
      <c r="J65" s="99">
        <v>554</v>
      </c>
      <c r="K65" s="99">
        <f t="shared" si="1"/>
        <v>3219</v>
      </c>
      <c r="L65" s="51"/>
      <c r="M65" s="51"/>
      <c r="W65" s="52"/>
    </row>
    <row r="66" spans="2:23">
      <c r="B66" s="96">
        <v>38596</v>
      </c>
      <c r="C66" s="97">
        <v>2697.5</v>
      </c>
      <c r="D66" s="97">
        <v>2050</v>
      </c>
      <c r="E66" s="97">
        <v>2415</v>
      </c>
      <c r="F66" s="97">
        <v>3002.5</v>
      </c>
      <c r="G66" s="97">
        <v>2797.5</v>
      </c>
      <c r="H66" s="97">
        <v>2860</v>
      </c>
      <c r="I66" s="97">
        <v>4252.5</v>
      </c>
      <c r="J66" s="97">
        <v>567.5</v>
      </c>
      <c r="K66" s="97">
        <f t="shared" si="1"/>
        <v>3228.125</v>
      </c>
      <c r="L66" s="51"/>
      <c r="M66" s="51"/>
      <c r="W66" s="52"/>
    </row>
    <row r="67" spans="2:23">
      <c r="B67" s="98">
        <v>38626</v>
      </c>
      <c r="C67" s="99">
        <v>2677.5</v>
      </c>
      <c r="D67" s="99">
        <v>2032.5</v>
      </c>
      <c r="E67" s="99">
        <v>2390</v>
      </c>
      <c r="F67" s="99">
        <v>3007.5</v>
      </c>
      <c r="G67" s="99">
        <v>2805</v>
      </c>
      <c r="H67" s="99">
        <v>2855</v>
      </c>
      <c r="I67" s="99">
        <v>4217.5</v>
      </c>
      <c r="J67" s="99">
        <v>667.5</v>
      </c>
      <c r="K67" s="99">
        <f t="shared" si="1"/>
        <v>3221.25</v>
      </c>
      <c r="L67" s="51"/>
      <c r="M67" s="51"/>
      <c r="W67" s="52"/>
    </row>
    <row r="68" spans="2:23">
      <c r="B68" s="96">
        <v>38657</v>
      </c>
      <c r="C68" s="97">
        <v>2662</v>
      </c>
      <c r="D68" s="97">
        <v>1990</v>
      </c>
      <c r="E68" s="97">
        <v>2374</v>
      </c>
      <c r="F68" s="97">
        <v>3008</v>
      </c>
      <c r="G68" s="97">
        <v>2808</v>
      </c>
      <c r="H68" s="97">
        <v>2864</v>
      </c>
      <c r="I68" s="97">
        <v>4236</v>
      </c>
      <c r="J68" s="97">
        <v>654</v>
      </c>
      <c r="K68" s="97">
        <f t="shared" si="1"/>
        <v>3229</v>
      </c>
      <c r="L68" s="51"/>
      <c r="M68" s="51"/>
      <c r="W68" s="52"/>
    </row>
    <row r="69" spans="2:23">
      <c r="B69" s="98">
        <v>38687</v>
      </c>
      <c r="C69" s="99">
        <v>2660</v>
      </c>
      <c r="D69" s="99">
        <v>1973.3333333333335</v>
      </c>
      <c r="E69" s="99">
        <v>2366.6666666666665</v>
      </c>
      <c r="F69" s="99">
        <v>2990</v>
      </c>
      <c r="G69" s="99">
        <v>2843.333333333333</v>
      </c>
      <c r="H69" s="99">
        <v>2883.333333333333</v>
      </c>
      <c r="I69" s="99">
        <v>4250</v>
      </c>
      <c r="J69" s="99">
        <v>643.33333333333326</v>
      </c>
      <c r="K69" s="99">
        <f t="shared" si="1"/>
        <v>3241.6666666666665</v>
      </c>
      <c r="L69" s="51"/>
      <c r="M69" s="51"/>
      <c r="W69" s="52"/>
    </row>
    <row r="70" spans="2:23">
      <c r="B70" s="96">
        <v>38718</v>
      </c>
      <c r="C70" s="97">
        <v>2632</v>
      </c>
      <c r="D70" s="97">
        <v>1966</v>
      </c>
      <c r="E70" s="97">
        <v>2366</v>
      </c>
      <c r="F70" s="97">
        <v>2986</v>
      </c>
      <c r="G70" s="97">
        <v>2834</v>
      </c>
      <c r="H70" s="97">
        <v>2898</v>
      </c>
      <c r="I70" s="97">
        <v>4252</v>
      </c>
      <c r="J70" s="97">
        <v>652</v>
      </c>
      <c r="K70" s="97">
        <f t="shared" si="1"/>
        <v>3242.5</v>
      </c>
      <c r="L70" s="51"/>
      <c r="M70" s="51"/>
      <c r="W70" s="52"/>
    </row>
    <row r="71" spans="2:23">
      <c r="B71" s="98">
        <v>38749</v>
      </c>
      <c r="C71" s="99">
        <v>2590</v>
      </c>
      <c r="D71" s="99">
        <v>1985</v>
      </c>
      <c r="E71" s="99">
        <v>2357.5</v>
      </c>
      <c r="F71" s="99">
        <v>2965</v>
      </c>
      <c r="G71" s="99">
        <v>2837.5</v>
      </c>
      <c r="H71" s="99">
        <v>2892.5</v>
      </c>
      <c r="I71" s="99">
        <v>4260</v>
      </c>
      <c r="J71" s="99">
        <v>692.5</v>
      </c>
      <c r="K71" s="99">
        <f t="shared" si="1"/>
        <v>3238.75</v>
      </c>
      <c r="L71" s="51"/>
      <c r="M71" s="51"/>
      <c r="W71" s="52"/>
    </row>
    <row r="72" spans="2:23">
      <c r="B72" s="96">
        <v>38777</v>
      </c>
      <c r="C72" s="97">
        <v>2572.5</v>
      </c>
      <c r="D72" s="97">
        <v>2017.5</v>
      </c>
      <c r="E72" s="97">
        <v>2335</v>
      </c>
      <c r="F72" s="97">
        <v>2885</v>
      </c>
      <c r="G72" s="97">
        <v>2810</v>
      </c>
      <c r="H72" s="97">
        <v>2870</v>
      </c>
      <c r="I72" s="97">
        <v>4250</v>
      </c>
      <c r="J72" s="97">
        <v>697.5</v>
      </c>
      <c r="K72" s="97">
        <f t="shared" si="1"/>
        <v>3203.75</v>
      </c>
      <c r="L72" s="51"/>
      <c r="M72" s="51"/>
      <c r="W72" s="52"/>
    </row>
    <row r="73" spans="2:23">
      <c r="B73" s="98">
        <v>38808</v>
      </c>
      <c r="C73" s="99">
        <v>2545</v>
      </c>
      <c r="D73" s="99">
        <v>2015</v>
      </c>
      <c r="E73" s="99">
        <v>2317.5</v>
      </c>
      <c r="F73" s="99">
        <v>2890</v>
      </c>
      <c r="G73" s="99">
        <v>2795</v>
      </c>
      <c r="H73" s="99">
        <v>2855</v>
      </c>
      <c r="I73" s="99">
        <v>4242.5</v>
      </c>
      <c r="J73" s="99">
        <v>632.5</v>
      </c>
      <c r="K73" s="99">
        <f t="shared" si="1"/>
        <v>3195.625</v>
      </c>
      <c r="L73" s="51"/>
      <c r="M73" s="51"/>
      <c r="W73" s="52"/>
    </row>
    <row r="74" spans="2:23">
      <c r="B74" s="96">
        <v>38838</v>
      </c>
      <c r="C74" s="97">
        <v>2502</v>
      </c>
      <c r="D74" s="97">
        <v>1996</v>
      </c>
      <c r="E74" s="97">
        <v>2302</v>
      </c>
      <c r="F74" s="97">
        <v>2898</v>
      </c>
      <c r="G74" s="97">
        <v>2818</v>
      </c>
      <c r="H74" s="97">
        <v>2850</v>
      </c>
      <c r="I74" s="97">
        <v>4236</v>
      </c>
      <c r="J74" s="97">
        <v>604</v>
      </c>
      <c r="K74" s="97">
        <f t="shared" ref="K74:K105" si="2">AVERAGE(F74:I74)</f>
        <v>3200.5</v>
      </c>
      <c r="L74" s="51"/>
      <c r="M74" s="51"/>
      <c r="W74" s="52"/>
    </row>
    <row r="75" spans="2:23">
      <c r="B75" s="98">
        <v>38869</v>
      </c>
      <c r="C75" s="99">
        <v>2452.5</v>
      </c>
      <c r="D75" s="99">
        <v>1992.5</v>
      </c>
      <c r="E75" s="99">
        <v>2280</v>
      </c>
      <c r="F75" s="99">
        <v>2885</v>
      </c>
      <c r="G75" s="99">
        <v>2767.5</v>
      </c>
      <c r="H75" s="99">
        <v>2832.5</v>
      </c>
      <c r="I75" s="99">
        <v>4217.5</v>
      </c>
      <c r="J75" s="99">
        <v>592.5</v>
      </c>
      <c r="K75" s="99">
        <f t="shared" si="2"/>
        <v>3175.625</v>
      </c>
      <c r="L75" s="51"/>
      <c r="M75" s="51"/>
      <c r="W75" s="52"/>
    </row>
    <row r="76" spans="2:23">
      <c r="B76" s="96">
        <v>38899</v>
      </c>
      <c r="C76" s="97">
        <v>2440</v>
      </c>
      <c r="D76" s="97">
        <v>2020</v>
      </c>
      <c r="E76" s="97">
        <v>2300</v>
      </c>
      <c r="F76" s="97">
        <v>2877.5</v>
      </c>
      <c r="G76" s="97">
        <v>2785</v>
      </c>
      <c r="H76" s="97">
        <v>2795</v>
      </c>
      <c r="I76" s="97">
        <v>4205</v>
      </c>
      <c r="J76" s="97">
        <v>677.5</v>
      </c>
      <c r="K76" s="97">
        <f t="shared" si="2"/>
        <v>3165.625</v>
      </c>
      <c r="L76" s="51"/>
      <c r="M76" s="51"/>
      <c r="W76" s="52"/>
    </row>
    <row r="77" spans="2:23">
      <c r="B77" s="98">
        <v>38930</v>
      </c>
      <c r="C77" s="99">
        <v>2432</v>
      </c>
      <c r="D77" s="99">
        <v>2086</v>
      </c>
      <c r="E77" s="99">
        <v>2302</v>
      </c>
      <c r="F77" s="99">
        <v>2884</v>
      </c>
      <c r="G77" s="99">
        <v>2806</v>
      </c>
      <c r="H77" s="99">
        <v>2808</v>
      </c>
      <c r="I77" s="99">
        <v>4220</v>
      </c>
      <c r="J77" s="99">
        <v>740</v>
      </c>
      <c r="K77" s="99">
        <f t="shared" si="2"/>
        <v>3179.5</v>
      </c>
      <c r="L77" s="51"/>
      <c r="M77" s="51"/>
      <c r="W77" s="52"/>
    </row>
    <row r="78" spans="2:23">
      <c r="B78" s="96">
        <v>38961</v>
      </c>
      <c r="C78" s="97">
        <v>2465</v>
      </c>
      <c r="D78" s="97">
        <v>2160</v>
      </c>
      <c r="E78" s="97">
        <v>2337.5</v>
      </c>
      <c r="F78" s="97">
        <v>2807.5</v>
      </c>
      <c r="G78" s="97">
        <v>2790</v>
      </c>
      <c r="H78" s="97">
        <v>2805</v>
      </c>
      <c r="I78" s="97">
        <v>4320</v>
      </c>
      <c r="J78" s="97">
        <v>800</v>
      </c>
      <c r="K78" s="97">
        <f t="shared" si="2"/>
        <v>3180.625</v>
      </c>
      <c r="L78" s="51"/>
      <c r="M78" s="51"/>
      <c r="W78" s="52"/>
    </row>
    <row r="79" spans="2:23">
      <c r="B79" s="98">
        <v>38991</v>
      </c>
      <c r="C79" s="99">
        <v>2530</v>
      </c>
      <c r="D79" s="99">
        <v>2234</v>
      </c>
      <c r="E79" s="99">
        <v>2390</v>
      </c>
      <c r="F79" s="99">
        <v>2784</v>
      </c>
      <c r="G79" s="99">
        <v>2814</v>
      </c>
      <c r="H79" s="99">
        <v>2810</v>
      </c>
      <c r="I79" s="99">
        <v>4326</v>
      </c>
      <c r="J79" s="99">
        <v>796</v>
      </c>
      <c r="K79" s="99">
        <f t="shared" si="2"/>
        <v>3183.5</v>
      </c>
      <c r="L79" s="51"/>
      <c r="M79" s="51"/>
      <c r="W79" s="52"/>
    </row>
    <row r="80" spans="2:23">
      <c r="B80" s="96">
        <v>39022</v>
      </c>
      <c r="C80" s="97">
        <v>2560</v>
      </c>
      <c r="D80" s="97">
        <v>2297.5</v>
      </c>
      <c r="E80" s="97">
        <v>2445</v>
      </c>
      <c r="F80" s="97">
        <v>2727.5</v>
      </c>
      <c r="G80" s="97">
        <v>2820</v>
      </c>
      <c r="H80" s="97">
        <v>2812.5</v>
      </c>
      <c r="I80" s="97">
        <v>4367.5</v>
      </c>
      <c r="J80" s="97">
        <v>875</v>
      </c>
      <c r="K80" s="97">
        <f t="shared" si="2"/>
        <v>3181.875</v>
      </c>
      <c r="L80" s="51"/>
      <c r="M80" s="51"/>
      <c r="W80" s="52"/>
    </row>
    <row r="81" spans="2:23">
      <c r="B81" s="98">
        <v>39052</v>
      </c>
      <c r="C81" s="99">
        <v>2567.5</v>
      </c>
      <c r="D81" s="99">
        <v>2325</v>
      </c>
      <c r="E81" s="99">
        <v>2487.5</v>
      </c>
      <c r="F81" s="99">
        <v>2735</v>
      </c>
      <c r="G81" s="99">
        <v>2860</v>
      </c>
      <c r="H81" s="99">
        <v>2822.5</v>
      </c>
      <c r="I81" s="99">
        <v>4350</v>
      </c>
      <c r="J81" s="99">
        <v>1005</v>
      </c>
      <c r="K81" s="99">
        <f t="shared" si="2"/>
        <v>3191.875</v>
      </c>
      <c r="L81" s="51"/>
      <c r="M81" s="51"/>
      <c r="W81" s="52"/>
    </row>
    <row r="82" spans="2:23">
      <c r="B82" s="96">
        <v>39083</v>
      </c>
      <c r="C82" s="97">
        <v>2516</v>
      </c>
      <c r="D82" s="97">
        <v>2332</v>
      </c>
      <c r="E82" s="97">
        <v>2498</v>
      </c>
      <c r="F82" s="97">
        <v>2766</v>
      </c>
      <c r="G82" s="97">
        <v>2854</v>
      </c>
      <c r="H82" s="97">
        <v>2840</v>
      </c>
      <c r="I82" s="97">
        <v>4302</v>
      </c>
      <c r="J82" s="97">
        <v>1032</v>
      </c>
      <c r="K82" s="97">
        <f t="shared" si="2"/>
        <v>3190.5</v>
      </c>
      <c r="L82" s="51"/>
      <c r="M82" s="51"/>
      <c r="W82" s="52"/>
    </row>
    <row r="83" spans="2:23">
      <c r="B83" s="98">
        <v>39114</v>
      </c>
      <c r="C83" s="99">
        <v>2490</v>
      </c>
      <c r="D83" s="99">
        <v>2360</v>
      </c>
      <c r="E83" s="99">
        <v>2516.6666666666665</v>
      </c>
      <c r="F83" s="99">
        <v>2730</v>
      </c>
      <c r="G83" s="99">
        <v>2850</v>
      </c>
      <c r="H83" s="99">
        <v>2833.333333333333</v>
      </c>
      <c r="I83" s="99">
        <v>4310</v>
      </c>
      <c r="J83" s="99">
        <v>1060</v>
      </c>
      <c r="K83" s="99">
        <f t="shared" si="2"/>
        <v>3180.833333333333</v>
      </c>
      <c r="L83" s="51"/>
      <c r="M83" s="51"/>
      <c r="W83" s="52"/>
    </row>
    <row r="84" spans="2:23">
      <c r="B84" s="96">
        <v>39142</v>
      </c>
      <c r="C84" s="97">
        <v>2547.5</v>
      </c>
      <c r="D84" s="97">
        <v>2502.5</v>
      </c>
      <c r="E84" s="97">
        <v>2585</v>
      </c>
      <c r="F84" s="97">
        <v>2717.5</v>
      </c>
      <c r="G84" s="97">
        <v>2840</v>
      </c>
      <c r="H84" s="97">
        <v>2860</v>
      </c>
      <c r="I84" s="97">
        <v>4277.5</v>
      </c>
      <c r="J84" s="97">
        <v>1230</v>
      </c>
      <c r="K84" s="97">
        <f t="shared" si="2"/>
        <v>3173.75</v>
      </c>
      <c r="L84" s="51"/>
      <c r="M84" s="51"/>
      <c r="W84" s="52"/>
    </row>
    <row r="85" spans="2:23">
      <c r="B85" s="98">
        <v>39173</v>
      </c>
      <c r="C85" s="99">
        <v>2655</v>
      </c>
      <c r="D85" s="99">
        <v>2802.5</v>
      </c>
      <c r="E85" s="99">
        <v>2827.5</v>
      </c>
      <c r="F85" s="99">
        <v>2727.5</v>
      </c>
      <c r="G85" s="99">
        <v>2860</v>
      </c>
      <c r="H85" s="99">
        <v>2867.5</v>
      </c>
      <c r="I85" s="99">
        <v>4290</v>
      </c>
      <c r="J85" s="99">
        <v>1260</v>
      </c>
      <c r="K85" s="99">
        <f t="shared" si="2"/>
        <v>3186.25</v>
      </c>
      <c r="L85" s="51"/>
      <c r="M85" s="51"/>
      <c r="W85" s="52"/>
    </row>
    <row r="86" spans="2:23">
      <c r="B86" s="96">
        <v>39203</v>
      </c>
      <c r="C86" s="97">
        <v>2776</v>
      </c>
      <c r="D86" s="97">
        <v>3188</v>
      </c>
      <c r="E86" s="97">
        <v>3148</v>
      </c>
      <c r="F86" s="97">
        <v>2742</v>
      </c>
      <c r="G86" s="97">
        <v>2866</v>
      </c>
      <c r="H86" s="97">
        <v>2864</v>
      </c>
      <c r="I86" s="97">
        <v>4308</v>
      </c>
      <c r="J86" s="97">
        <v>1254</v>
      </c>
      <c r="K86" s="97">
        <f t="shared" si="2"/>
        <v>3195</v>
      </c>
      <c r="L86" s="51"/>
      <c r="M86" s="51"/>
      <c r="W86" s="52"/>
    </row>
    <row r="87" spans="2:23">
      <c r="B87" s="98">
        <v>39234</v>
      </c>
      <c r="C87" s="99">
        <v>3015</v>
      </c>
      <c r="D87" s="99">
        <v>3535</v>
      </c>
      <c r="E87" s="99">
        <v>3477.5</v>
      </c>
      <c r="F87" s="99">
        <v>2820</v>
      </c>
      <c r="G87" s="99">
        <v>2882.5</v>
      </c>
      <c r="H87" s="99">
        <v>2882.5</v>
      </c>
      <c r="I87" s="99">
        <v>4277.5</v>
      </c>
      <c r="J87" s="99">
        <v>1177.5</v>
      </c>
      <c r="K87" s="99">
        <f t="shared" si="2"/>
        <v>3215.625</v>
      </c>
      <c r="L87" s="51"/>
      <c r="M87" s="51"/>
      <c r="W87" s="52"/>
    </row>
    <row r="88" spans="2:23">
      <c r="B88" s="96">
        <v>39264</v>
      </c>
      <c r="C88" s="97">
        <v>3426</v>
      </c>
      <c r="D88" s="97">
        <v>3722</v>
      </c>
      <c r="E88" s="97">
        <v>3598</v>
      </c>
      <c r="F88" s="97">
        <v>2942</v>
      </c>
      <c r="G88" s="97">
        <v>2990</v>
      </c>
      <c r="H88" s="97">
        <v>3006</v>
      </c>
      <c r="I88" s="97">
        <v>4328</v>
      </c>
      <c r="J88" s="97">
        <v>1158</v>
      </c>
      <c r="K88" s="97">
        <f t="shared" si="2"/>
        <v>3316.5</v>
      </c>
      <c r="L88" s="51"/>
      <c r="M88" s="51"/>
      <c r="W88" s="52"/>
    </row>
    <row r="89" spans="2:23">
      <c r="B89" s="98">
        <v>39295</v>
      </c>
      <c r="C89" s="99">
        <v>3880</v>
      </c>
      <c r="D89" s="99">
        <v>3805</v>
      </c>
      <c r="E89" s="99">
        <v>3862.5</v>
      </c>
      <c r="F89" s="99">
        <v>3037.5</v>
      </c>
      <c r="G89" s="99">
        <v>3360</v>
      </c>
      <c r="H89" s="99">
        <v>3360</v>
      </c>
      <c r="I89" s="99">
        <v>4320</v>
      </c>
      <c r="J89" s="99">
        <v>1050</v>
      </c>
      <c r="K89" s="99">
        <f t="shared" si="2"/>
        <v>3519.375</v>
      </c>
      <c r="L89" s="51"/>
      <c r="M89" s="51"/>
      <c r="W89" s="52"/>
    </row>
    <row r="90" spans="2:23">
      <c r="B90" s="96">
        <v>39326</v>
      </c>
      <c r="C90" s="97">
        <v>4072.5</v>
      </c>
      <c r="D90" s="97">
        <v>3770</v>
      </c>
      <c r="E90" s="97">
        <v>3890</v>
      </c>
      <c r="F90" s="97">
        <v>3265</v>
      </c>
      <c r="G90" s="97">
        <v>3770</v>
      </c>
      <c r="H90" s="97">
        <v>3790</v>
      </c>
      <c r="I90" s="97">
        <v>4312.5</v>
      </c>
      <c r="J90" s="97">
        <v>922.5</v>
      </c>
      <c r="K90" s="97">
        <f t="shared" si="2"/>
        <v>3784.375</v>
      </c>
      <c r="L90" s="51"/>
      <c r="M90" s="51"/>
      <c r="W90" s="52"/>
    </row>
    <row r="91" spans="2:23">
      <c r="B91" s="98">
        <v>39356</v>
      </c>
      <c r="C91" s="99">
        <v>4156</v>
      </c>
      <c r="D91" s="99">
        <v>3588</v>
      </c>
      <c r="E91" s="99">
        <v>3878</v>
      </c>
      <c r="F91" s="99">
        <v>3538</v>
      </c>
      <c r="G91" s="99">
        <v>3990</v>
      </c>
      <c r="H91" s="99">
        <v>3938</v>
      </c>
      <c r="I91" s="99">
        <v>4644</v>
      </c>
      <c r="J91" s="99">
        <v>734</v>
      </c>
      <c r="K91" s="99">
        <f t="shared" si="2"/>
        <v>4027.5</v>
      </c>
      <c r="L91" s="51"/>
      <c r="M91" s="51"/>
      <c r="W91" s="52"/>
    </row>
    <row r="92" spans="2:23">
      <c r="B92" s="96">
        <v>39387</v>
      </c>
      <c r="C92" s="97">
        <v>3965</v>
      </c>
      <c r="D92" s="97">
        <v>3190</v>
      </c>
      <c r="E92" s="97">
        <v>3640</v>
      </c>
      <c r="F92" s="97">
        <v>3895</v>
      </c>
      <c r="G92" s="97">
        <v>4105</v>
      </c>
      <c r="H92" s="97">
        <v>4047.5</v>
      </c>
      <c r="I92" s="97">
        <v>4722.5</v>
      </c>
      <c r="J92" s="97">
        <v>637.5</v>
      </c>
      <c r="K92" s="97">
        <f t="shared" si="2"/>
        <v>4192.5</v>
      </c>
      <c r="L92" s="51"/>
      <c r="M92" s="51"/>
      <c r="W92" s="52"/>
    </row>
    <row r="93" spans="2:23">
      <c r="B93" s="98">
        <v>39417</v>
      </c>
      <c r="C93" s="99">
        <v>3495</v>
      </c>
      <c r="D93" s="99">
        <v>2940</v>
      </c>
      <c r="E93" s="99">
        <v>3315</v>
      </c>
      <c r="F93" s="99">
        <v>3810</v>
      </c>
      <c r="G93" s="99">
        <v>4037.5</v>
      </c>
      <c r="H93" s="99">
        <v>3985</v>
      </c>
      <c r="I93" s="99">
        <v>4832.5</v>
      </c>
      <c r="J93" s="99">
        <v>575</v>
      </c>
      <c r="K93" s="99">
        <f t="shared" si="2"/>
        <v>4166.25</v>
      </c>
      <c r="L93" s="51"/>
      <c r="M93" s="51"/>
      <c r="W93" s="52"/>
    </row>
    <row r="94" spans="2:23">
      <c r="B94" s="96">
        <v>39448</v>
      </c>
      <c r="C94" s="97">
        <v>2974</v>
      </c>
      <c r="D94" s="97">
        <v>2568</v>
      </c>
      <c r="E94" s="97">
        <v>3040</v>
      </c>
      <c r="F94" s="97">
        <v>3734</v>
      </c>
      <c r="G94" s="97">
        <v>3828</v>
      </c>
      <c r="H94" s="97">
        <v>3806</v>
      </c>
      <c r="I94" s="97">
        <v>4998</v>
      </c>
      <c r="J94" s="97">
        <v>546</v>
      </c>
      <c r="K94" s="97">
        <f t="shared" si="2"/>
        <v>4091.5</v>
      </c>
      <c r="L94" s="51"/>
      <c r="M94" s="51"/>
      <c r="W94" s="52"/>
    </row>
    <row r="95" spans="2:23">
      <c r="B95" s="98">
        <v>39479</v>
      </c>
      <c r="C95" s="99">
        <v>2920</v>
      </c>
      <c r="D95" s="99">
        <v>2490</v>
      </c>
      <c r="E95" s="99">
        <v>3027.5</v>
      </c>
      <c r="F95" s="99">
        <v>3680</v>
      </c>
      <c r="G95" s="99">
        <v>3645</v>
      </c>
      <c r="H95" s="99">
        <v>3665</v>
      </c>
      <c r="I95" s="99">
        <v>5042.5</v>
      </c>
      <c r="J95" s="99">
        <v>412.5</v>
      </c>
      <c r="K95" s="99">
        <f t="shared" si="2"/>
        <v>4008.125</v>
      </c>
      <c r="L95" s="51"/>
      <c r="M95" s="51"/>
      <c r="W95" s="52"/>
    </row>
    <row r="96" spans="2:23">
      <c r="B96" s="96">
        <v>39508</v>
      </c>
      <c r="C96" s="97">
        <v>2840</v>
      </c>
      <c r="D96" s="97">
        <v>2395</v>
      </c>
      <c r="E96" s="97">
        <v>2992.5</v>
      </c>
      <c r="F96" s="97">
        <v>3612.5</v>
      </c>
      <c r="G96" s="97">
        <v>3455</v>
      </c>
      <c r="H96" s="97">
        <v>3462.5</v>
      </c>
      <c r="I96" s="97">
        <v>5050</v>
      </c>
      <c r="J96" s="97">
        <v>352.5</v>
      </c>
      <c r="K96" s="97">
        <f t="shared" si="2"/>
        <v>3895</v>
      </c>
      <c r="L96" s="51"/>
      <c r="M96" s="51"/>
      <c r="W96" s="52"/>
    </row>
    <row r="97" spans="2:23">
      <c r="B97" s="98">
        <v>39539</v>
      </c>
      <c r="C97" s="99">
        <v>2732</v>
      </c>
      <c r="D97" s="99">
        <v>2294</v>
      </c>
      <c r="E97" s="99">
        <v>2886</v>
      </c>
      <c r="F97" s="99">
        <v>3526</v>
      </c>
      <c r="G97" s="99">
        <v>3234</v>
      </c>
      <c r="H97" s="99">
        <v>3236</v>
      </c>
      <c r="I97" s="99">
        <v>5046</v>
      </c>
      <c r="J97" s="99">
        <v>426</v>
      </c>
      <c r="K97" s="99">
        <f t="shared" si="2"/>
        <v>3760.5</v>
      </c>
      <c r="L97" s="51"/>
      <c r="M97" s="51"/>
      <c r="W97" s="52"/>
    </row>
    <row r="98" spans="2:23">
      <c r="B98" s="96">
        <v>39569</v>
      </c>
      <c r="C98" s="97">
        <v>2710</v>
      </c>
      <c r="D98" s="97">
        <v>2305</v>
      </c>
      <c r="E98" s="97">
        <v>2847.5</v>
      </c>
      <c r="F98" s="97">
        <v>3525</v>
      </c>
      <c r="G98" s="97">
        <v>3092.5</v>
      </c>
      <c r="H98" s="97">
        <v>3105</v>
      </c>
      <c r="I98" s="97">
        <v>5060</v>
      </c>
      <c r="J98" s="97">
        <v>575</v>
      </c>
      <c r="K98" s="97">
        <f t="shared" si="2"/>
        <v>3695.625</v>
      </c>
      <c r="L98" s="51"/>
      <c r="M98" s="51"/>
      <c r="W98" s="52"/>
    </row>
    <row r="99" spans="2:23">
      <c r="B99" s="98">
        <v>39600</v>
      </c>
      <c r="C99" s="99">
        <v>2780</v>
      </c>
      <c r="D99" s="99">
        <v>2465</v>
      </c>
      <c r="E99" s="99">
        <v>2875</v>
      </c>
      <c r="F99" s="99">
        <v>3487.5</v>
      </c>
      <c r="G99" s="99">
        <v>3187.5</v>
      </c>
      <c r="H99" s="99">
        <v>3195</v>
      </c>
      <c r="I99" s="99">
        <v>5052.5</v>
      </c>
      <c r="J99" s="99">
        <v>550</v>
      </c>
      <c r="K99" s="99">
        <f t="shared" si="2"/>
        <v>3730.625</v>
      </c>
      <c r="L99" s="51"/>
      <c r="M99" s="51"/>
      <c r="W99" s="52"/>
    </row>
    <row r="100" spans="2:23">
      <c r="B100" s="96">
        <v>39630</v>
      </c>
      <c r="C100" s="97">
        <v>2892</v>
      </c>
      <c r="D100" s="97">
        <v>2484</v>
      </c>
      <c r="E100" s="97">
        <v>2896</v>
      </c>
      <c r="F100" s="97">
        <v>3494</v>
      </c>
      <c r="G100" s="97">
        <v>3486</v>
      </c>
      <c r="H100" s="97">
        <v>3564</v>
      </c>
      <c r="I100" s="97">
        <v>5062</v>
      </c>
      <c r="J100" s="97">
        <v>402</v>
      </c>
      <c r="K100" s="97">
        <f t="shared" si="2"/>
        <v>3901.5</v>
      </c>
      <c r="L100" s="51"/>
      <c r="M100" s="51"/>
      <c r="W100" s="52"/>
    </row>
    <row r="101" spans="2:23">
      <c r="B101" s="98">
        <v>39661</v>
      </c>
      <c r="C101" s="99">
        <v>2795</v>
      </c>
      <c r="D101" s="99">
        <v>2297.5</v>
      </c>
      <c r="E101" s="99">
        <v>2757.5</v>
      </c>
      <c r="F101" s="99">
        <v>3432.5</v>
      </c>
      <c r="G101" s="99">
        <v>3307.5</v>
      </c>
      <c r="H101" s="99">
        <v>3415</v>
      </c>
      <c r="I101" s="99">
        <v>5075</v>
      </c>
      <c r="J101" s="99">
        <v>390</v>
      </c>
      <c r="K101" s="99">
        <f t="shared" si="2"/>
        <v>3807.5</v>
      </c>
      <c r="L101" s="51"/>
      <c r="M101" s="51"/>
      <c r="W101" s="52"/>
    </row>
    <row r="102" spans="2:23">
      <c r="B102" s="96">
        <v>39692</v>
      </c>
      <c r="C102" s="97">
        <v>2648</v>
      </c>
      <c r="D102" s="97">
        <v>2122</v>
      </c>
      <c r="E102" s="97">
        <v>2500</v>
      </c>
      <c r="F102" s="97">
        <v>3428</v>
      </c>
      <c r="G102" s="97">
        <v>3096</v>
      </c>
      <c r="H102" s="97">
        <v>3146</v>
      </c>
      <c r="I102" s="97">
        <v>5096</v>
      </c>
      <c r="J102" s="97">
        <v>388</v>
      </c>
      <c r="K102" s="97">
        <f t="shared" si="2"/>
        <v>3691.5</v>
      </c>
      <c r="L102" s="51"/>
      <c r="M102" s="51"/>
      <c r="W102" s="52"/>
    </row>
    <row r="103" spans="2:23">
      <c r="B103" s="98">
        <v>39722</v>
      </c>
      <c r="C103" s="99">
        <v>2417.5</v>
      </c>
      <c r="D103" s="99">
        <v>1975</v>
      </c>
      <c r="E103" s="99">
        <v>2325</v>
      </c>
      <c r="F103" s="99">
        <v>3412.5</v>
      </c>
      <c r="G103" s="99">
        <v>2980</v>
      </c>
      <c r="H103" s="99">
        <v>3045</v>
      </c>
      <c r="I103" s="99">
        <v>5085</v>
      </c>
      <c r="J103" s="99">
        <v>387.5</v>
      </c>
      <c r="K103" s="99">
        <f t="shared" si="2"/>
        <v>3630.625</v>
      </c>
      <c r="L103" s="51"/>
      <c r="M103" s="51"/>
      <c r="W103" s="52"/>
    </row>
    <row r="104" spans="2:23">
      <c r="B104" s="96">
        <v>39753</v>
      </c>
      <c r="C104" s="97">
        <v>2302.5</v>
      </c>
      <c r="D104" s="97">
        <v>1797.5</v>
      </c>
      <c r="E104" s="97">
        <v>2127.5</v>
      </c>
      <c r="F104" s="97">
        <v>3207.5</v>
      </c>
      <c r="G104" s="97">
        <v>2792.5</v>
      </c>
      <c r="H104" s="97">
        <v>2847.5</v>
      </c>
      <c r="I104" s="97">
        <v>5070</v>
      </c>
      <c r="J104" s="97">
        <v>380</v>
      </c>
      <c r="K104" s="97">
        <f t="shared" si="2"/>
        <v>3479.375</v>
      </c>
      <c r="L104" s="51"/>
      <c r="M104" s="51"/>
      <c r="W104" s="52"/>
    </row>
    <row r="105" spans="2:23">
      <c r="B105" s="98">
        <v>39783</v>
      </c>
      <c r="C105" s="99">
        <v>2258</v>
      </c>
      <c r="D105" s="99">
        <v>1694</v>
      </c>
      <c r="E105" s="99">
        <v>1982</v>
      </c>
      <c r="F105" s="99">
        <v>2992</v>
      </c>
      <c r="G105" s="99">
        <v>2664</v>
      </c>
      <c r="H105" s="99">
        <v>2748</v>
      </c>
      <c r="I105" s="99">
        <v>5026</v>
      </c>
      <c r="J105" s="99">
        <v>386</v>
      </c>
      <c r="K105" s="99">
        <f t="shared" si="2"/>
        <v>3357.5</v>
      </c>
      <c r="L105" s="51"/>
      <c r="M105" s="51"/>
      <c r="W105" s="52"/>
    </row>
    <row r="106" spans="2:23">
      <c r="B106" s="96">
        <v>39814</v>
      </c>
      <c r="C106" s="97">
        <v>2180</v>
      </c>
      <c r="D106" s="97">
        <v>1642.5</v>
      </c>
      <c r="E106" s="97">
        <v>1835</v>
      </c>
      <c r="F106" s="97">
        <v>2855</v>
      </c>
      <c r="G106" s="97">
        <v>2515</v>
      </c>
      <c r="H106" s="97">
        <v>2615</v>
      </c>
      <c r="I106" s="97">
        <v>5005</v>
      </c>
      <c r="J106" s="97">
        <v>365</v>
      </c>
      <c r="K106" s="97">
        <f t="shared" ref="K106:K140" si="3">AVERAGE(F106:I106)</f>
        <v>3247.5</v>
      </c>
      <c r="L106" s="51"/>
      <c r="M106" s="51"/>
      <c r="W106" s="52"/>
    </row>
    <row r="107" spans="2:23">
      <c r="B107" s="98">
        <v>39845</v>
      </c>
      <c r="C107" s="99">
        <v>2152.5</v>
      </c>
      <c r="D107" s="99">
        <v>1627.5</v>
      </c>
      <c r="E107" s="99">
        <v>1810</v>
      </c>
      <c r="F107" s="99">
        <v>2675</v>
      </c>
      <c r="G107" s="99">
        <v>2515</v>
      </c>
      <c r="H107" s="99">
        <v>2462.5</v>
      </c>
      <c r="I107" s="99">
        <v>5022.5</v>
      </c>
      <c r="J107" s="99">
        <v>357.5</v>
      </c>
      <c r="K107" s="99">
        <f t="shared" si="3"/>
        <v>3168.75</v>
      </c>
      <c r="L107" s="51"/>
      <c r="M107" s="51"/>
      <c r="W107" s="52"/>
    </row>
    <row r="108" spans="2:23">
      <c r="B108" s="96">
        <v>39873</v>
      </c>
      <c r="C108" s="97">
        <v>2144</v>
      </c>
      <c r="D108" s="97">
        <v>1632</v>
      </c>
      <c r="E108" s="97">
        <v>1830</v>
      </c>
      <c r="F108" s="97">
        <v>2452</v>
      </c>
      <c r="G108" s="97">
        <v>2498</v>
      </c>
      <c r="H108" s="97">
        <v>2396</v>
      </c>
      <c r="I108" s="97">
        <v>4874</v>
      </c>
      <c r="J108" s="97">
        <v>360</v>
      </c>
      <c r="K108" s="97">
        <f t="shared" si="3"/>
        <v>3055</v>
      </c>
      <c r="L108" s="51"/>
      <c r="M108" s="51"/>
      <c r="W108" s="52"/>
    </row>
    <row r="109" spans="2:23">
      <c r="B109" s="98">
        <v>39904</v>
      </c>
      <c r="C109" s="99">
        <v>2180</v>
      </c>
      <c r="D109" s="99">
        <v>1652.5</v>
      </c>
      <c r="E109" s="99">
        <v>1897.5</v>
      </c>
      <c r="F109" s="99">
        <v>2395</v>
      </c>
      <c r="G109" s="99">
        <v>2475</v>
      </c>
      <c r="H109" s="99">
        <v>2415</v>
      </c>
      <c r="I109" s="99">
        <v>4940</v>
      </c>
      <c r="J109" s="99">
        <v>370</v>
      </c>
      <c r="K109" s="99">
        <f t="shared" si="3"/>
        <v>3056.25</v>
      </c>
      <c r="L109" s="51"/>
      <c r="M109" s="51"/>
      <c r="W109" s="52"/>
    </row>
    <row r="110" spans="2:23">
      <c r="B110" s="96">
        <v>39934</v>
      </c>
      <c r="C110" s="97">
        <v>2187.5</v>
      </c>
      <c r="D110" s="97">
        <v>1662.5</v>
      </c>
      <c r="E110" s="97">
        <v>1930</v>
      </c>
      <c r="F110" s="97">
        <v>2397.5</v>
      </c>
      <c r="G110" s="97">
        <v>2420</v>
      </c>
      <c r="H110" s="97">
        <v>2472.5</v>
      </c>
      <c r="I110" s="97">
        <v>4807.5</v>
      </c>
      <c r="J110" s="97">
        <v>382.5</v>
      </c>
      <c r="K110" s="97">
        <f t="shared" si="3"/>
        <v>3024.375</v>
      </c>
      <c r="L110" s="51"/>
      <c r="M110" s="51"/>
      <c r="W110" s="52"/>
    </row>
    <row r="111" spans="2:23">
      <c r="B111" s="98">
        <v>39965</v>
      </c>
      <c r="C111" s="99">
        <v>2210</v>
      </c>
      <c r="D111" s="99">
        <v>1666</v>
      </c>
      <c r="E111" s="99">
        <v>1946</v>
      </c>
      <c r="F111" s="99">
        <v>2270</v>
      </c>
      <c r="G111" s="99">
        <v>2426</v>
      </c>
      <c r="H111" s="99">
        <v>2448</v>
      </c>
      <c r="I111" s="99">
        <v>4610</v>
      </c>
      <c r="J111" s="99">
        <v>402</v>
      </c>
      <c r="K111" s="99">
        <f t="shared" si="3"/>
        <v>2938.5</v>
      </c>
      <c r="L111" s="51"/>
      <c r="M111" s="51"/>
      <c r="W111" s="52"/>
    </row>
    <row r="112" spans="2:23">
      <c r="B112" s="96">
        <v>39995</v>
      </c>
      <c r="C112" s="97">
        <v>2250</v>
      </c>
      <c r="D112" s="97">
        <v>1672.5</v>
      </c>
      <c r="E112" s="97">
        <v>1945</v>
      </c>
      <c r="F112" s="97">
        <v>2362.5</v>
      </c>
      <c r="G112" s="97">
        <v>2455</v>
      </c>
      <c r="H112" s="97">
        <v>2520</v>
      </c>
      <c r="I112" s="97">
        <v>4790</v>
      </c>
      <c r="J112" s="97">
        <v>437.5</v>
      </c>
      <c r="K112" s="97">
        <f t="shared" si="3"/>
        <v>3031.875</v>
      </c>
      <c r="L112" s="51"/>
      <c r="M112" s="51"/>
      <c r="W112" s="52"/>
    </row>
    <row r="113" spans="2:23">
      <c r="B113" s="98">
        <v>40026</v>
      </c>
      <c r="C113" s="99">
        <v>2315</v>
      </c>
      <c r="D113" s="99">
        <v>1692.5</v>
      </c>
      <c r="E113" s="99">
        <v>1972.5</v>
      </c>
      <c r="F113" s="99">
        <v>2335</v>
      </c>
      <c r="G113" s="99">
        <v>2465</v>
      </c>
      <c r="H113" s="99">
        <v>2432.5</v>
      </c>
      <c r="I113" s="99">
        <v>4595</v>
      </c>
      <c r="J113" s="99">
        <v>482.5</v>
      </c>
      <c r="K113" s="99">
        <f t="shared" si="3"/>
        <v>2956.875</v>
      </c>
      <c r="L113" s="51"/>
      <c r="M113" s="51"/>
      <c r="W113" s="52"/>
    </row>
    <row r="114" spans="2:23">
      <c r="B114" s="96">
        <v>40057</v>
      </c>
      <c r="C114" s="97">
        <v>2430</v>
      </c>
      <c r="D114" s="97">
        <v>1766</v>
      </c>
      <c r="E114" s="97">
        <v>2124</v>
      </c>
      <c r="F114" s="97">
        <v>2240</v>
      </c>
      <c r="G114" s="97">
        <v>2472</v>
      </c>
      <c r="H114" s="97">
        <v>2424</v>
      </c>
      <c r="I114" s="97">
        <v>4614</v>
      </c>
      <c r="J114" s="97">
        <v>552</v>
      </c>
      <c r="K114" s="97">
        <f t="shared" si="3"/>
        <v>2937.5</v>
      </c>
      <c r="L114" s="51"/>
      <c r="M114" s="51"/>
      <c r="W114" s="52"/>
    </row>
    <row r="115" spans="2:23">
      <c r="B115" s="98">
        <v>40087</v>
      </c>
      <c r="C115" s="99">
        <v>2712.5</v>
      </c>
      <c r="D115" s="99">
        <v>1940</v>
      </c>
      <c r="E115" s="99">
        <v>2397.5</v>
      </c>
      <c r="F115" s="99">
        <v>2310</v>
      </c>
      <c r="G115" s="99">
        <v>2502.5</v>
      </c>
      <c r="H115" s="99">
        <v>2485</v>
      </c>
      <c r="I115" s="99">
        <v>4707.5</v>
      </c>
      <c r="J115" s="99">
        <v>650</v>
      </c>
      <c r="K115" s="99">
        <f t="shared" si="3"/>
        <v>3001.25</v>
      </c>
      <c r="L115" s="51"/>
      <c r="M115" s="51"/>
      <c r="W115" s="52"/>
    </row>
    <row r="116" spans="2:23">
      <c r="B116" s="96">
        <v>40118</v>
      </c>
      <c r="C116" s="97">
        <v>2925</v>
      </c>
      <c r="D116" s="97">
        <v>2072.5</v>
      </c>
      <c r="E116" s="97">
        <v>2512.5</v>
      </c>
      <c r="F116" s="97">
        <v>2402.5</v>
      </c>
      <c r="G116" s="97">
        <v>2605</v>
      </c>
      <c r="H116" s="97">
        <v>2575</v>
      </c>
      <c r="I116" s="97">
        <v>4662.5</v>
      </c>
      <c r="J116" s="97">
        <v>670</v>
      </c>
      <c r="K116" s="97">
        <f t="shared" si="3"/>
        <v>3061.25</v>
      </c>
      <c r="L116" s="51"/>
      <c r="M116" s="51"/>
      <c r="W116" s="52"/>
    </row>
    <row r="117" spans="2:23">
      <c r="B117" s="98">
        <v>40148</v>
      </c>
      <c r="C117" s="99">
        <v>3034</v>
      </c>
      <c r="D117" s="99">
        <v>2072</v>
      </c>
      <c r="E117" s="99">
        <v>2542</v>
      </c>
      <c r="F117" s="99">
        <v>2342</v>
      </c>
      <c r="G117" s="99">
        <v>2678</v>
      </c>
      <c r="H117" s="99">
        <v>2636</v>
      </c>
      <c r="I117" s="99">
        <v>4576</v>
      </c>
      <c r="J117" s="99">
        <v>678</v>
      </c>
      <c r="K117" s="99">
        <f t="shared" si="3"/>
        <v>3058</v>
      </c>
      <c r="L117" s="51"/>
      <c r="M117" s="51"/>
      <c r="W117" s="52"/>
    </row>
    <row r="118" spans="2:23">
      <c r="B118" s="96">
        <v>40179</v>
      </c>
      <c r="C118" s="97">
        <v>2917.5</v>
      </c>
      <c r="D118" s="97">
        <v>2017.5</v>
      </c>
      <c r="E118" s="97">
        <v>2465</v>
      </c>
      <c r="F118" s="97">
        <v>2455</v>
      </c>
      <c r="G118" s="97">
        <v>2692.5</v>
      </c>
      <c r="H118" s="97">
        <v>2632.5</v>
      </c>
      <c r="I118" s="97">
        <v>3882.5</v>
      </c>
      <c r="J118" s="97">
        <v>732.5</v>
      </c>
      <c r="K118" s="97">
        <f t="shared" si="3"/>
        <v>2915.625</v>
      </c>
      <c r="L118" s="51"/>
      <c r="M118" s="51"/>
      <c r="W118" s="52"/>
    </row>
    <row r="119" spans="2:23">
      <c r="B119" s="98">
        <v>40210</v>
      </c>
      <c r="C119" s="99">
        <v>2830</v>
      </c>
      <c r="D119" s="99">
        <v>1950</v>
      </c>
      <c r="E119" s="99">
        <v>2372.5</v>
      </c>
      <c r="F119" s="99">
        <v>2432.5</v>
      </c>
      <c r="G119" s="99">
        <v>2687.5</v>
      </c>
      <c r="H119" s="99">
        <v>2652.5</v>
      </c>
      <c r="I119" s="99">
        <v>3875</v>
      </c>
      <c r="J119" s="99">
        <v>715</v>
      </c>
      <c r="K119" s="99">
        <f t="shared" si="3"/>
        <v>2911.875</v>
      </c>
      <c r="L119" s="51"/>
      <c r="M119" s="51"/>
      <c r="W119" s="52"/>
    </row>
    <row r="120" spans="2:23">
      <c r="B120" s="96">
        <v>40238</v>
      </c>
      <c r="C120" s="97">
        <v>2814</v>
      </c>
      <c r="D120" s="97">
        <v>2026</v>
      </c>
      <c r="E120" s="97">
        <v>2434</v>
      </c>
      <c r="F120" s="97">
        <v>2412</v>
      </c>
      <c r="G120" s="97">
        <v>2700</v>
      </c>
      <c r="H120" s="97">
        <v>2654</v>
      </c>
      <c r="I120" s="97">
        <v>3872</v>
      </c>
      <c r="J120" s="97">
        <v>700</v>
      </c>
      <c r="K120" s="97">
        <f t="shared" si="3"/>
        <v>2909.5</v>
      </c>
      <c r="L120" s="51"/>
      <c r="M120" s="51"/>
      <c r="W120" s="52"/>
    </row>
    <row r="121" spans="2:23">
      <c r="B121" s="98">
        <v>40269</v>
      </c>
      <c r="C121" s="99">
        <v>2937.5</v>
      </c>
      <c r="D121" s="99">
        <v>2242.5</v>
      </c>
      <c r="E121" s="99">
        <v>2662.5</v>
      </c>
      <c r="F121" s="99">
        <v>2610</v>
      </c>
      <c r="G121" s="99">
        <v>2750</v>
      </c>
      <c r="H121" s="99">
        <v>2707.5</v>
      </c>
      <c r="I121" s="99">
        <v>3902.5</v>
      </c>
      <c r="J121" s="99">
        <v>760</v>
      </c>
      <c r="K121" s="99">
        <f t="shared" si="3"/>
        <v>2992.5</v>
      </c>
      <c r="L121" s="51"/>
      <c r="M121" s="51"/>
      <c r="W121" s="52"/>
    </row>
    <row r="122" spans="2:23">
      <c r="B122" s="96">
        <v>40299</v>
      </c>
      <c r="C122" s="97">
        <v>3315</v>
      </c>
      <c r="D122" s="97">
        <v>2392.5</v>
      </c>
      <c r="E122" s="97">
        <v>2887.5</v>
      </c>
      <c r="F122" s="97">
        <v>2817.5</v>
      </c>
      <c r="G122" s="97">
        <v>2790</v>
      </c>
      <c r="H122" s="97">
        <v>2735</v>
      </c>
      <c r="I122" s="97">
        <v>3895</v>
      </c>
      <c r="J122" s="97">
        <v>765</v>
      </c>
      <c r="K122" s="97">
        <f t="shared" si="3"/>
        <v>3059.375</v>
      </c>
      <c r="L122" s="51"/>
      <c r="M122" s="51"/>
      <c r="W122" s="52"/>
    </row>
    <row r="123" spans="2:23">
      <c r="B123" s="98">
        <v>40330</v>
      </c>
      <c r="C123" s="99">
        <v>3500</v>
      </c>
      <c r="D123" s="99">
        <v>2334</v>
      </c>
      <c r="E123" s="99">
        <v>2912</v>
      </c>
      <c r="F123" s="99">
        <v>3034</v>
      </c>
      <c r="G123" s="99">
        <v>2892</v>
      </c>
      <c r="H123" s="99">
        <v>2856</v>
      </c>
      <c r="I123" s="99">
        <v>3912</v>
      </c>
      <c r="J123" s="99">
        <v>698</v>
      </c>
      <c r="K123" s="99">
        <f t="shared" si="3"/>
        <v>3173.5</v>
      </c>
      <c r="L123" s="51"/>
      <c r="M123" s="51"/>
      <c r="W123" s="52"/>
    </row>
    <row r="124" spans="2:23">
      <c r="B124" s="96">
        <v>40360</v>
      </c>
      <c r="C124" s="97">
        <v>3640</v>
      </c>
      <c r="D124" s="97">
        <v>2235</v>
      </c>
      <c r="E124" s="97">
        <v>2847.5</v>
      </c>
      <c r="F124" s="97">
        <v>3145</v>
      </c>
      <c r="G124" s="97">
        <v>2977.5</v>
      </c>
      <c r="H124" s="97">
        <v>2930</v>
      </c>
      <c r="I124" s="97">
        <v>4030</v>
      </c>
      <c r="J124" s="97">
        <v>637.5</v>
      </c>
      <c r="K124" s="97">
        <f t="shared" si="3"/>
        <v>3270.625</v>
      </c>
      <c r="L124" s="51"/>
      <c r="M124" s="51"/>
      <c r="W124" s="52"/>
    </row>
    <row r="125" spans="2:23">
      <c r="B125" s="98">
        <v>40391</v>
      </c>
      <c r="C125" s="99">
        <v>3640</v>
      </c>
      <c r="D125" s="99">
        <v>2227.5</v>
      </c>
      <c r="E125" s="99">
        <v>2715</v>
      </c>
      <c r="F125" s="99">
        <v>3187.5</v>
      </c>
      <c r="G125" s="99">
        <v>3022.5</v>
      </c>
      <c r="H125" s="99">
        <v>2967.5</v>
      </c>
      <c r="I125" s="99">
        <v>4072.5</v>
      </c>
      <c r="J125" s="99">
        <v>700</v>
      </c>
      <c r="K125" s="99">
        <f t="shared" si="3"/>
        <v>3312.5</v>
      </c>
      <c r="L125" s="51"/>
      <c r="M125" s="51"/>
      <c r="W125" s="52"/>
    </row>
    <row r="126" spans="2:23">
      <c r="B126" s="96">
        <v>40422</v>
      </c>
      <c r="C126" s="97">
        <v>3580</v>
      </c>
      <c r="D126" s="97">
        <v>2266</v>
      </c>
      <c r="E126" s="97">
        <v>2758</v>
      </c>
      <c r="F126" s="97">
        <v>3146</v>
      </c>
      <c r="G126" s="97">
        <v>3048</v>
      </c>
      <c r="H126" s="97">
        <v>2996</v>
      </c>
      <c r="I126" s="97">
        <v>4136</v>
      </c>
      <c r="J126" s="97">
        <v>766</v>
      </c>
      <c r="K126" s="97">
        <f t="shared" si="3"/>
        <v>3331.5</v>
      </c>
      <c r="L126" s="51"/>
      <c r="M126" s="51"/>
      <c r="W126" s="52"/>
    </row>
    <row r="127" spans="2:23">
      <c r="B127" s="98">
        <v>40452</v>
      </c>
      <c r="C127" s="99">
        <v>3610</v>
      </c>
      <c r="D127" s="99">
        <v>2210</v>
      </c>
      <c r="E127" s="99">
        <v>2717.5</v>
      </c>
      <c r="F127" s="99">
        <v>3102.5</v>
      </c>
      <c r="G127" s="99">
        <v>3112.5</v>
      </c>
      <c r="H127" s="99">
        <v>3042.5</v>
      </c>
      <c r="I127" s="99">
        <v>4125</v>
      </c>
      <c r="J127" s="99">
        <v>725</v>
      </c>
      <c r="K127" s="99">
        <f t="shared" si="3"/>
        <v>3345.625</v>
      </c>
      <c r="L127" s="51"/>
      <c r="M127" s="51"/>
      <c r="W127" s="52"/>
    </row>
    <row r="128" spans="2:23">
      <c r="B128" s="96">
        <v>40483</v>
      </c>
      <c r="C128" s="97">
        <v>3570</v>
      </c>
      <c r="D128" s="97">
        <v>2157.5</v>
      </c>
      <c r="E128" s="97">
        <v>2692.5</v>
      </c>
      <c r="F128" s="97">
        <v>3112.5</v>
      </c>
      <c r="G128" s="97">
        <v>3140</v>
      </c>
      <c r="H128" s="97">
        <v>3052.5</v>
      </c>
      <c r="I128" s="97">
        <v>4082.5</v>
      </c>
      <c r="J128" s="97">
        <v>697.5</v>
      </c>
      <c r="K128" s="97">
        <f t="shared" si="3"/>
        <v>3346.875</v>
      </c>
      <c r="L128" s="51"/>
      <c r="M128" s="51"/>
      <c r="W128" s="52"/>
    </row>
    <row r="129" spans="2:23">
      <c r="B129" s="98">
        <v>40513</v>
      </c>
      <c r="C129" s="99">
        <v>3530</v>
      </c>
      <c r="D129" s="99">
        <v>2172</v>
      </c>
      <c r="E129" s="99">
        <v>2722</v>
      </c>
      <c r="F129" s="99">
        <v>3078</v>
      </c>
      <c r="G129" s="99">
        <v>3208</v>
      </c>
      <c r="H129" s="99">
        <v>3137.5</v>
      </c>
      <c r="I129" s="99">
        <v>4126</v>
      </c>
      <c r="J129" s="99">
        <v>764</v>
      </c>
      <c r="K129" s="99">
        <f t="shared" si="3"/>
        <v>3387.375</v>
      </c>
      <c r="L129" s="51"/>
      <c r="M129" s="51"/>
      <c r="W129" s="52"/>
    </row>
    <row r="130" spans="2:23">
      <c r="B130" s="96">
        <v>40544</v>
      </c>
      <c r="C130" s="97">
        <v>3520</v>
      </c>
      <c r="D130" s="97">
        <v>2256.6666666666665</v>
      </c>
      <c r="E130" s="97">
        <v>2870</v>
      </c>
      <c r="F130" s="97">
        <v>3123.333333333333</v>
      </c>
      <c r="G130" s="97">
        <v>3143.333333333333</v>
      </c>
      <c r="H130" s="97">
        <v>3110</v>
      </c>
      <c r="I130" s="97">
        <v>4136.666666666667</v>
      </c>
      <c r="J130" s="97">
        <v>833.33333333333326</v>
      </c>
      <c r="K130" s="97">
        <f t="shared" si="3"/>
        <v>3378.333333333333</v>
      </c>
      <c r="L130" s="51"/>
      <c r="M130" s="51"/>
      <c r="W130" s="52"/>
    </row>
    <row r="131" spans="2:23">
      <c r="B131" s="98">
        <v>40575</v>
      </c>
      <c r="C131" s="99">
        <v>3657.5</v>
      </c>
      <c r="D131" s="99">
        <v>2392.5</v>
      </c>
      <c r="E131" s="99">
        <v>3052.5</v>
      </c>
      <c r="F131" s="99">
        <v>3095</v>
      </c>
      <c r="G131" s="99">
        <v>3152.5</v>
      </c>
      <c r="H131" s="99">
        <v>3127.5</v>
      </c>
      <c r="I131" s="99">
        <v>4147.5</v>
      </c>
      <c r="J131" s="99">
        <v>997.5</v>
      </c>
      <c r="K131" s="99">
        <f t="shared" si="3"/>
        <v>3380.625</v>
      </c>
      <c r="L131" s="51"/>
      <c r="M131" s="53"/>
      <c r="W131" s="52"/>
    </row>
    <row r="132" spans="2:23">
      <c r="B132" s="96">
        <v>40603</v>
      </c>
      <c r="C132" s="97">
        <v>3812</v>
      </c>
      <c r="D132" s="97">
        <v>2512</v>
      </c>
      <c r="E132" s="97">
        <v>3212</v>
      </c>
      <c r="F132" s="97">
        <v>3144</v>
      </c>
      <c r="G132" s="97">
        <v>3178</v>
      </c>
      <c r="H132" s="97">
        <v>3204</v>
      </c>
      <c r="I132" s="97">
        <v>4154</v>
      </c>
      <c r="J132" s="97">
        <v>992</v>
      </c>
      <c r="K132" s="97">
        <f t="shared" si="3"/>
        <v>3420</v>
      </c>
      <c r="L132" s="51"/>
      <c r="M132" s="53"/>
      <c r="W132" s="52"/>
    </row>
    <row r="133" spans="2:23">
      <c r="B133" s="98">
        <v>40634</v>
      </c>
      <c r="C133" s="99">
        <v>3785</v>
      </c>
      <c r="D133" s="99">
        <v>2400</v>
      </c>
      <c r="E133" s="99">
        <v>3135</v>
      </c>
      <c r="F133" s="99">
        <v>3070</v>
      </c>
      <c r="G133" s="99">
        <v>3250</v>
      </c>
      <c r="H133" s="99">
        <v>3282.5</v>
      </c>
      <c r="I133" s="99">
        <v>4220</v>
      </c>
      <c r="J133" s="99">
        <v>840</v>
      </c>
      <c r="K133" s="99">
        <f t="shared" si="3"/>
        <v>3455.625</v>
      </c>
      <c r="L133" s="51"/>
      <c r="M133" s="53"/>
      <c r="W133" s="52"/>
    </row>
    <row r="134" spans="2:23">
      <c r="B134" s="96">
        <v>40664</v>
      </c>
      <c r="C134" s="97">
        <v>3797.5</v>
      </c>
      <c r="D134" s="97">
        <v>2407.5</v>
      </c>
      <c r="E134" s="97">
        <v>3042.5</v>
      </c>
      <c r="F134" s="97">
        <v>3165</v>
      </c>
      <c r="G134" s="97">
        <v>3302.5</v>
      </c>
      <c r="H134" s="97">
        <v>3332.5</v>
      </c>
      <c r="I134" s="97">
        <v>4247.5</v>
      </c>
      <c r="J134" s="97">
        <v>867.5</v>
      </c>
      <c r="K134" s="97">
        <f t="shared" si="3"/>
        <v>3511.875</v>
      </c>
      <c r="L134" s="51"/>
      <c r="M134" s="53"/>
      <c r="W134" s="52"/>
    </row>
    <row r="135" spans="2:23">
      <c r="B135" s="98">
        <v>40695</v>
      </c>
      <c r="C135" s="99">
        <v>3896</v>
      </c>
      <c r="D135" s="99">
        <v>2414</v>
      </c>
      <c r="E135" s="99">
        <v>2998</v>
      </c>
      <c r="F135" s="99">
        <v>3138</v>
      </c>
      <c r="G135" s="99">
        <v>3312</v>
      </c>
      <c r="H135" s="99">
        <v>3308</v>
      </c>
      <c r="I135" s="99">
        <v>4314</v>
      </c>
      <c r="J135" s="99">
        <v>880</v>
      </c>
      <c r="K135" s="99">
        <f t="shared" si="3"/>
        <v>3518</v>
      </c>
      <c r="L135" s="51"/>
      <c r="M135" s="53"/>
      <c r="W135" s="52"/>
    </row>
    <row r="136" spans="2:23">
      <c r="B136" s="96">
        <v>40725</v>
      </c>
      <c r="C136" s="97">
        <v>3952.5</v>
      </c>
      <c r="D136" s="97">
        <v>2400</v>
      </c>
      <c r="E136" s="97">
        <v>2967.5</v>
      </c>
      <c r="F136" s="97">
        <v>3115</v>
      </c>
      <c r="G136" s="97">
        <v>3277.5</v>
      </c>
      <c r="H136" s="97">
        <v>3270</v>
      </c>
      <c r="I136" s="97">
        <v>4320</v>
      </c>
      <c r="J136" s="97">
        <v>850</v>
      </c>
      <c r="K136" s="97">
        <f t="shared" si="3"/>
        <v>3495.625</v>
      </c>
      <c r="L136" s="51"/>
      <c r="M136" s="53"/>
      <c r="W136" s="52"/>
    </row>
    <row r="137" spans="2:23">
      <c r="B137" s="98">
        <v>40756</v>
      </c>
      <c r="C137" s="99">
        <v>3912</v>
      </c>
      <c r="D137" s="99">
        <v>2334</v>
      </c>
      <c r="E137" s="99">
        <v>2920</v>
      </c>
      <c r="F137" s="99">
        <v>3208</v>
      </c>
      <c r="G137" s="99">
        <v>3252</v>
      </c>
      <c r="H137" s="99">
        <v>3232</v>
      </c>
      <c r="I137" s="99">
        <v>4314</v>
      </c>
      <c r="J137" s="99">
        <v>820</v>
      </c>
      <c r="K137" s="99">
        <f t="shared" si="3"/>
        <v>3501.5</v>
      </c>
      <c r="L137" s="51"/>
      <c r="M137" s="53"/>
      <c r="W137" s="52"/>
    </row>
    <row r="138" spans="2:23">
      <c r="B138" s="96">
        <v>40787</v>
      </c>
      <c r="C138" s="97">
        <v>3905</v>
      </c>
      <c r="D138" s="97">
        <v>2317.5</v>
      </c>
      <c r="E138" s="97">
        <v>2920</v>
      </c>
      <c r="F138" s="97">
        <v>3245</v>
      </c>
      <c r="G138" s="97">
        <v>3195</v>
      </c>
      <c r="H138" s="97">
        <v>3195</v>
      </c>
      <c r="I138" s="97">
        <v>4247.5</v>
      </c>
      <c r="J138" s="97">
        <v>860</v>
      </c>
      <c r="K138" s="97">
        <f t="shared" si="3"/>
        <v>3470.625</v>
      </c>
      <c r="L138" s="51"/>
      <c r="M138" s="53"/>
      <c r="W138" s="52"/>
    </row>
    <row r="139" spans="2:23">
      <c r="B139" s="98">
        <v>40817</v>
      </c>
      <c r="C139" s="99">
        <v>3882.5</v>
      </c>
      <c r="D139" s="99">
        <v>2327.5</v>
      </c>
      <c r="E139" s="99">
        <v>2932.5</v>
      </c>
      <c r="F139" s="99">
        <v>3250</v>
      </c>
      <c r="G139" s="99">
        <v>3162.5</v>
      </c>
      <c r="H139" s="99">
        <v>3157.5</v>
      </c>
      <c r="I139" s="99">
        <v>4220</v>
      </c>
      <c r="J139" s="99">
        <v>880</v>
      </c>
      <c r="K139" s="99">
        <f t="shared" si="3"/>
        <v>3447.5</v>
      </c>
      <c r="L139" s="51"/>
      <c r="M139" s="53"/>
      <c r="W139" s="52"/>
    </row>
    <row r="140" spans="2:23">
      <c r="B140" s="96">
        <v>40848</v>
      </c>
      <c r="C140" s="97">
        <v>3806</v>
      </c>
      <c r="D140" s="97">
        <v>2316</v>
      </c>
      <c r="E140" s="97">
        <v>2924</v>
      </c>
      <c r="F140" s="97">
        <v>3258</v>
      </c>
      <c r="G140" s="97">
        <v>3198</v>
      </c>
      <c r="H140" s="97">
        <v>3176</v>
      </c>
      <c r="I140" s="97">
        <v>4194</v>
      </c>
      <c r="J140" s="97">
        <v>944</v>
      </c>
      <c r="K140" s="97">
        <f t="shared" si="3"/>
        <v>3456.5</v>
      </c>
      <c r="L140" s="51"/>
      <c r="M140" s="53"/>
      <c r="W140" s="52"/>
    </row>
    <row r="141" spans="2:23">
      <c r="B141" s="98">
        <v>40878</v>
      </c>
      <c r="C141" s="99">
        <v>3579.2</v>
      </c>
      <c r="D141" s="99">
        <v>2311.6</v>
      </c>
      <c r="E141" s="99">
        <v>2884</v>
      </c>
      <c r="F141" s="99">
        <v>3324</v>
      </c>
      <c r="G141" s="99">
        <v>3187.8</v>
      </c>
      <c r="H141" s="99">
        <v>3162.2</v>
      </c>
      <c r="I141" s="99">
        <v>4178.2</v>
      </c>
      <c r="J141" s="99">
        <v>997</v>
      </c>
      <c r="K141" s="99">
        <v>3463.05</v>
      </c>
      <c r="L141" s="51"/>
      <c r="M141" s="53"/>
      <c r="W141" s="52"/>
    </row>
    <row r="142" spans="2:23">
      <c r="B142" s="96">
        <v>40909</v>
      </c>
      <c r="C142" s="97">
        <v>3488.5</v>
      </c>
      <c r="D142" s="97">
        <v>2333.4999999999995</v>
      </c>
      <c r="E142" s="97">
        <v>2875</v>
      </c>
      <c r="F142" s="97">
        <v>3372.75</v>
      </c>
      <c r="G142" s="97">
        <v>3174.2499999999995</v>
      </c>
      <c r="H142" s="97">
        <v>3174.5</v>
      </c>
      <c r="I142" s="97">
        <v>4149</v>
      </c>
      <c r="J142" s="97">
        <v>987.5</v>
      </c>
      <c r="K142" s="97">
        <v>3467.625</v>
      </c>
      <c r="L142" s="51"/>
      <c r="M142" s="53"/>
      <c r="W142" s="52"/>
    </row>
    <row r="143" spans="2:23">
      <c r="B143" s="98">
        <v>40940</v>
      </c>
      <c r="C143" s="99">
        <v>3364.0000000000005</v>
      </c>
      <c r="D143" s="99">
        <v>2289.5</v>
      </c>
      <c r="E143" s="99">
        <v>2849.5</v>
      </c>
      <c r="F143" s="99">
        <v>3393.75</v>
      </c>
      <c r="G143" s="99">
        <v>3182.5</v>
      </c>
      <c r="H143" s="99">
        <v>3155.25</v>
      </c>
      <c r="I143" s="99">
        <v>4124.75</v>
      </c>
      <c r="J143" s="99">
        <v>952.5</v>
      </c>
      <c r="K143" s="99">
        <v>3464.0625</v>
      </c>
      <c r="L143" s="51"/>
      <c r="M143" s="53"/>
      <c r="W143" s="52"/>
    </row>
    <row r="144" spans="2:23">
      <c r="B144" s="96">
        <v>40969</v>
      </c>
      <c r="C144" s="97">
        <v>3171.75</v>
      </c>
      <c r="D144" s="97">
        <v>2189.25</v>
      </c>
      <c r="E144" s="97">
        <v>2765.75</v>
      </c>
      <c r="F144" s="97">
        <v>3319.25</v>
      </c>
      <c r="G144" s="97">
        <v>3164.5</v>
      </c>
      <c r="H144" s="97">
        <v>3132.2499999999995</v>
      </c>
      <c r="I144" s="97">
        <v>4169.25</v>
      </c>
      <c r="J144" s="97">
        <v>912.5</v>
      </c>
      <c r="K144" s="97">
        <v>3446.3125</v>
      </c>
      <c r="L144" s="51"/>
      <c r="M144" s="53"/>
      <c r="W144" s="52"/>
    </row>
    <row r="145" spans="2:23">
      <c r="B145" s="98">
        <v>41000</v>
      </c>
      <c r="C145" s="99">
        <v>2895.4999999999995</v>
      </c>
      <c r="D145" s="99">
        <v>2082.25</v>
      </c>
      <c r="E145" s="99">
        <v>2685.75</v>
      </c>
      <c r="F145" s="99">
        <v>3335.75</v>
      </c>
      <c r="G145" s="99">
        <v>3134</v>
      </c>
      <c r="H145" s="99">
        <v>3095.25</v>
      </c>
      <c r="I145" s="99">
        <v>4211.5</v>
      </c>
      <c r="J145" s="99">
        <v>866</v>
      </c>
      <c r="K145" s="99">
        <v>3444.125</v>
      </c>
      <c r="L145" s="51"/>
      <c r="M145" s="53"/>
      <c r="W145" s="52"/>
    </row>
    <row r="146" spans="2:23">
      <c r="B146" s="96">
        <v>41030</v>
      </c>
      <c r="C146" s="97">
        <v>2626.8</v>
      </c>
      <c r="D146" s="97">
        <v>2020.2</v>
      </c>
      <c r="E146" s="97">
        <v>2520.4</v>
      </c>
      <c r="F146" s="97">
        <v>3370.6000000000004</v>
      </c>
      <c r="G146" s="97">
        <v>3051.3999999999996</v>
      </c>
      <c r="H146" s="97">
        <v>3016.3999999999996</v>
      </c>
      <c r="I146" s="97">
        <v>4202</v>
      </c>
      <c r="J146" s="97">
        <v>872</v>
      </c>
      <c r="K146" s="97">
        <v>3410.1</v>
      </c>
      <c r="L146" s="51"/>
      <c r="M146" s="53"/>
      <c r="W146" s="52"/>
    </row>
    <row r="147" spans="2:23">
      <c r="B147" s="98">
        <v>41061</v>
      </c>
      <c r="C147" s="99">
        <v>2699.5000000000005</v>
      </c>
      <c r="D147" s="99">
        <v>2083.5</v>
      </c>
      <c r="E147" s="99">
        <v>2513.25</v>
      </c>
      <c r="F147" s="99">
        <v>3391.5</v>
      </c>
      <c r="G147" s="99">
        <v>2964.5</v>
      </c>
      <c r="H147" s="99">
        <v>2923</v>
      </c>
      <c r="I147" s="99">
        <v>4094.25</v>
      </c>
      <c r="J147" s="99">
        <v>940.25</v>
      </c>
      <c r="K147" s="99">
        <v>3343.3125</v>
      </c>
      <c r="L147" s="51"/>
      <c r="M147" s="53"/>
      <c r="W147" s="52"/>
    </row>
    <row r="148" spans="2:23">
      <c r="B148" s="96">
        <v>41091</v>
      </c>
      <c r="C148" s="97">
        <v>2747.75</v>
      </c>
      <c r="D148" s="97">
        <v>2159</v>
      </c>
      <c r="E148" s="97">
        <v>2495.5</v>
      </c>
      <c r="F148" s="97">
        <v>3390.75</v>
      </c>
      <c r="G148" s="97">
        <v>2915.4999999999995</v>
      </c>
      <c r="H148" s="97">
        <v>2887</v>
      </c>
      <c r="I148" s="97">
        <v>3993</v>
      </c>
      <c r="J148" s="97">
        <v>935</v>
      </c>
      <c r="K148" s="97">
        <v>3296.5625</v>
      </c>
      <c r="L148" s="51"/>
      <c r="M148" s="53"/>
      <c r="W148" s="52"/>
    </row>
    <row r="149" spans="2:23">
      <c r="B149" s="98">
        <v>41122</v>
      </c>
      <c r="C149" s="99">
        <v>2847</v>
      </c>
      <c r="D149" s="99">
        <v>2350.6</v>
      </c>
      <c r="E149" s="99">
        <v>2611</v>
      </c>
      <c r="F149" s="99">
        <v>3489.6000000000004</v>
      </c>
      <c r="G149" s="99">
        <v>2945</v>
      </c>
      <c r="H149" s="99">
        <v>2903.4000000000005</v>
      </c>
      <c r="I149" s="99">
        <v>4085.2</v>
      </c>
      <c r="J149" s="99">
        <v>988</v>
      </c>
      <c r="K149" s="99">
        <v>3355.8</v>
      </c>
      <c r="L149" s="51"/>
      <c r="M149" s="53"/>
      <c r="W149" s="52"/>
    </row>
    <row r="150" spans="2:23">
      <c r="B150" s="96">
        <v>41153</v>
      </c>
      <c r="C150" s="97">
        <v>3098.75</v>
      </c>
      <c r="D150" s="97">
        <v>2590</v>
      </c>
      <c r="E150" s="97">
        <v>2824</v>
      </c>
      <c r="F150" s="97">
        <v>3401.7499999999995</v>
      </c>
      <c r="G150" s="97">
        <v>2964.2499999999995</v>
      </c>
      <c r="H150" s="97">
        <v>2929.5</v>
      </c>
      <c r="I150" s="97">
        <v>3988.75</v>
      </c>
      <c r="J150" s="97">
        <v>1030</v>
      </c>
      <c r="K150" s="97">
        <v>3321.0625</v>
      </c>
      <c r="L150" s="51"/>
      <c r="M150" s="53"/>
      <c r="W150" s="52"/>
    </row>
    <row r="151" spans="2:23">
      <c r="B151" s="98">
        <v>41183</v>
      </c>
      <c r="C151" s="99">
        <v>3193.6000000000004</v>
      </c>
      <c r="D151" s="99">
        <v>2674.2</v>
      </c>
      <c r="E151" s="99">
        <v>2897</v>
      </c>
      <c r="F151" s="99">
        <v>3445.0000000000005</v>
      </c>
      <c r="G151" s="99">
        <v>3054.2</v>
      </c>
      <c r="H151" s="99">
        <v>3005.6</v>
      </c>
      <c r="I151" s="99">
        <v>4046.3999999999996</v>
      </c>
      <c r="J151" s="99">
        <v>1005</v>
      </c>
      <c r="K151" s="99">
        <v>3387.8</v>
      </c>
      <c r="L151" s="51"/>
      <c r="M151" s="53"/>
      <c r="W151" s="52"/>
    </row>
    <row r="152" spans="2:23">
      <c r="B152" s="96">
        <v>41214</v>
      </c>
      <c r="C152" s="97">
        <v>3266.75</v>
      </c>
      <c r="D152" s="97">
        <v>2658.25</v>
      </c>
      <c r="E152" s="97">
        <v>2898</v>
      </c>
      <c r="F152" s="97">
        <v>3415.7500000000005</v>
      </c>
      <c r="G152" s="97">
        <v>3202.2499999999995</v>
      </c>
      <c r="H152" s="97">
        <v>3115.2500000000005</v>
      </c>
      <c r="I152" s="97">
        <v>4036.25</v>
      </c>
      <c r="J152" s="97">
        <v>1030</v>
      </c>
      <c r="K152" s="97">
        <v>3442.375</v>
      </c>
      <c r="L152" s="51"/>
      <c r="M152" s="53"/>
      <c r="W152" s="52"/>
    </row>
    <row r="153" spans="2:23">
      <c r="B153" s="98">
        <v>41244</v>
      </c>
      <c r="C153" s="99">
        <v>3375.75</v>
      </c>
      <c r="D153" s="99">
        <v>2659.75</v>
      </c>
      <c r="E153" s="99">
        <v>2949.25</v>
      </c>
      <c r="F153" s="99">
        <v>3395.5</v>
      </c>
      <c r="G153" s="99">
        <v>3243.5</v>
      </c>
      <c r="H153" s="99">
        <v>3147.25</v>
      </c>
      <c r="I153" s="99">
        <v>4028.5</v>
      </c>
      <c r="J153" s="99">
        <v>1047.5</v>
      </c>
      <c r="K153" s="99">
        <v>3453.6875</v>
      </c>
      <c r="L153" s="51"/>
      <c r="M153" s="53"/>
      <c r="W153" s="52"/>
    </row>
    <row r="154" spans="2:23">
      <c r="B154" s="96">
        <v>41275</v>
      </c>
      <c r="C154" s="97">
        <v>3347.3999999999996</v>
      </c>
      <c r="D154" s="97">
        <v>2671</v>
      </c>
      <c r="E154" s="97">
        <v>2954.7999999999997</v>
      </c>
      <c r="F154" s="97">
        <v>3395.0000000000005</v>
      </c>
      <c r="G154" s="97">
        <v>3244.6</v>
      </c>
      <c r="H154" s="97">
        <v>3171.3999999999996</v>
      </c>
      <c r="I154" s="97">
        <v>4087.6000000000004</v>
      </c>
      <c r="J154" s="97">
        <v>1048</v>
      </c>
      <c r="K154" s="97">
        <v>3474.65</v>
      </c>
      <c r="L154" s="51"/>
      <c r="M154" s="53"/>
      <c r="W154" s="52"/>
    </row>
    <row r="155" spans="2:23">
      <c r="B155" s="98">
        <v>41306</v>
      </c>
      <c r="C155" s="99">
        <v>3310.25</v>
      </c>
      <c r="D155" s="99">
        <v>2637.9999999999995</v>
      </c>
      <c r="E155" s="99">
        <v>2927.75</v>
      </c>
      <c r="F155" s="99">
        <v>3339.5</v>
      </c>
      <c r="G155" s="99">
        <v>3222.9999999999995</v>
      </c>
      <c r="H155" s="99">
        <v>3162</v>
      </c>
      <c r="I155" s="99">
        <v>4134.9999999999991</v>
      </c>
      <c r="J155" s="99">
        <v>976.25</v>
      </c>
      <c r="K155" s="99">
        <v>3464.875</v>
      </c>
      <c r="L155" s="51"/>
      <c r="M155" s="53"/>
      <c r="W155" s="52"/>
    </row>
    <row r="156" spans="2:23">
      <c r="B156" s="96">
        <v>41334</v>
      </c>
      <c r="C156" s="97">
        <v>3332.75</v>
      </c>
      <c r="D156" s="97">
        <v>2640.75</v>
      </c>
      <c r="E156" s="97">
        <v>2997.7500000000005</v>
      </c>
      <c r="F156" s="97">
        <v>3369.5</v>
      </c>
      <c r="G156" s="97">
        <v>3217.2499999999995</v>
      </c>
      <c r="H156" s="97">
        <v>3172.2499999999995</v>
      </c>
      <c r="I156" s="97">
        <v>4111.75</v>
      </c>
      <c r="J156" s="97">
        <v>955</v>
      </c>
      <c r="K156" s="97">
        <v>3467.6875</v>
      </c>
      <c r="L156" s="51"/>
      <c r="M156" s="53"/>
      <c r="W156" s="52"/>
    </row>
    <row r="157" spans="2:23">
      <c r="B157" s="98">
        <v>41365</v>
      </c>
      <c r="C157" s="99">
        <v>3663</v>
      </c>
      <c r="D157" s="99">
        <v>2920.4</v>
      </c>
      <c r="E157" s="99">
        <v>3457.2</v>
      </c>
      <c r="F157" s="99">
        <v>3443.2000000000007</v>
      </c>
      <c r="G157" s="99">
        <v>3168.2</v>
      </c>
      <c r="H157" s="99">
        <v>3145.3999999999996</v>
      </c>
      <c r="I157" s="99">
        <v>4177.5999999999995</v>
      </c>
      <c r="J157" s="99">
        <v>1042</v>
      </c>
      <c r="K157" s="99">
        <v>3483.5999999999995</v>
      </c>
      <c r="L157" s="51"/>
      <c r="M157" s="53"/>
      <c r="W157" s="52"/>
    </row>
    <row r="158" spans="2:23">
      <c r="B158" s="96">
        <v>41395</v>
      </c>
      <c r="C158" s="97">
        <v>3949.5</v>
      </c>
      <c r="D158" s="97">
        <v>3093.25</v>
      </c>
      <c r="E158" s="97">
        <v>3700.75</v>
      </c>
      <c r="F158" s="97">
        <v>3487.75</v>
      </c>
      <c r="G158" s="97">
        <v>3265</v>
      </c>
      <c r="H158" s="97">
        <v>3230</v>
      </c>
      <c r="I158" s="97">
        <v>4159.25</v>
      </c>
      <c r="J158" s="97">
        <v>1026.25</v>
      </c>
      <c r="K158" s="97">
        <v>3535.5</v>
      </c>
      <c r="L158" s="51"/>
      <c r="M158" s="53"/>
      <c r="W158" s="52"/>
    </row>
    <row r="159" spans="2:23">
      <c r="B159" s="98">
        <v>41426</v>
      </c>
      <c r="C159" s="99">
        <v>3989.5000000000005</v>
      </c>
      <c r="D159" s="99">
        <v>3099</v>
      </c>
      <c r="E159" s="99">
        <v>3637.25</v>
      </c>
      <c r="F159" s="99">
        <v>3584.2499999999995</v>
      </c>
      <c r="G159" s="99">
        <v>3304.0000000000005</v>
      </c>
      <c r="H159" s="99">
        <v>3286.25</v>
      </c>
      <c r="I159" s="99">
        <v>4195.5</v>
      </c>
      <c r="J159" s="99">
        <v>1022.5</v>
      </c>
      <c r="K159" s="99">
        <v>3592.5</v>
      </c>
      <c r="L159" s="51"/>
      <c r="M159" s="53"/>
      <c r="W159" s="52"/>
    </row>
    <row r="160" spans="2:23">
      <c r="B160" s="96">
        <v>41456</v>
      </c>
      <c r="C160" s="97">
        <v>4049.4</v>
      </c>
      <c r="D160" s="97">
        <v>3121.4000000000005</v>
      </c>
      <c r="E160" s="97">
        <v>3617.8</v>
      </c>
      <c r="F160" s="97">
        <v>3674.8</v>
      </c>
      <c r="G160" s="97">
        <v>3382.7999999999997</v>
      </c>
      <c r="H160" s="97">
        <v>3377.8</v>
      </c>
      <c r="I160" s="97">
        <v>4209.2</v>
      </c>
      <c r="J160" s="97">
        <v>1009</v>
      </c>
      <c r="K160" s="97">
        <v>3661.1500000000005</v>
      </c>
      <c r="L160" s="51"/>
      <c r="M160" s="53"/>
      <c r="W160" s="52"/>
    </row>
    <row r="161" spans="2:23">
      <c r="B161" s="98">
        <v>41487</v>
      </c>
      <c r="C161" s="99">
        <v>4099.9999999999991</v>
      </c>
      <c r="D161" s="99">
        <v>3193.25</v>
      </c>
      <c r="E161" s="99">
        <v>3701.5</v>
      </c>
      <c r="F161" s="99">
        <v>3726.5</v>
      </c>
      <c r="G161" s="99">
        <v>3463</v>
      </c>
      <c r="H161" s="99">
        <v>3431.5000000000005</v>
      </c>
      <c r="I161" s="99">
        <v>4304</v>
      </c>
      <c r="J161" s="99">
        <v>1048.75</v>
      </c>
      <c r="K161" s="99">
        <v>3731.25</v>
      </c>
      <c r="L161" s="51"/>
      <c r="M161" s="53"/>
      <c r="W161" s="52"/>
    </row>
    <row r="162" spans="2:23">
      <c r="B162" s="96">
        <v>41518</v>
      </c>
      <c r="C162" s="97">
        <v>4195.5</v>
      </c>
      <c r="D162" s="97">
        <v>3247.25</v>
      </c>
      <c r="E162" s="97">
        <v>3762.9999999999995</v>
      </c>
      <c r="F162" s="97">
        <v>3872.0000000000005</v>
      </c>
      <c r="G162" s="97">
        <v>3517.75</v>
      </c>
      <c r="H162" s="97">
        <v>3488.5</v>
      </c>
      <c r="I162" s="97">
        <v>4358.25</v>
      </c>
      <c r="J162" s="97">
        <v>1038.75</v>
      </c>
      <c r="K162" s="97">
        <v>3809.125</v>
      </c>
      <c r="L162" s="51"/>
      <c r="M162" s="53"/>
      <c r="W162" s="52"/>
    </row>
    <row r="163" spans="2:23">
      <c r="B163" s="98">
        <v>41548</v>
      </c>
      <c r="C163" s="99">
        <v>4138.2</v>
      </c>
      <c r="D163" s="99">
        <v>3127.4</v>
      </c>
      <c r="E163" s="99">
        <v>3721.6000000000004</v>
      </c>
      <c r="F163" s="99">
        <v>3939.2</v>
      </c>
      <c r="G163" s="99">
        <v>3579.2</v>
      </c>
      <c r="H163" s="99">
        <v>3581.6000000000004</v>
      </c>
      <c r="I163" s="99">
        <v>4380.6000000000004</v>
      </c>
      <c r="J163" s="99">
        <v>997</v>
      </c>
      <c r="K163" s="99">
        <v>3870.15</v>
      </c>
      <c r="L163" s="51"/>
      <c r="M163" s="53"/>
      <c r="W163" s="52"/>
    </row>
    <row r="164" spans="2:23">
      <c r="B164" s="96">
        <v>41579</v>
      </c>
      <c r="C164" s="97">
        <v>4053.5</v>
      </c>
      <c r="D164" s="97">
        <v>3102.5</v>
      </c>
      <c r="E164" s="97">
        <v>3685.5</v>
      </c>
      <c r="F164" s="97">
        <v>3983.25</v>
      </c>
      <c r="G164" s="97">
        <v>3687.25</v>
      </c>
      <c r="H164" s="97">
        <v>3718.25</v>
      </c>
      <c r="I164" s="97">
        <v>4410.75</v>
      </c>
      <c r="J164" s="97">
        <v>1000</v>
      </c>
      <c r="K164" s="97">
        <v>3949.875</v>
      </c>
      <c r="L164" s="51"/>
      <c r="M164" s="53"/>
      <c r="W164" s="52"/>
    </row>
    <row r="165" spans="2:23">
      <c r="B165" s="98">
        <v>41609</v>
      </c>
      <c r="C165" s="99">
        <v>4080.5000000000009</v>
      </c>
      <c r="D165" s="99">
        <v>3225.4999999999995</v>
      </c>
      <c r="E165" s="99">
        <v>3742.2499999999995</v>
      </c>
      <c r="F165" s="99">
        <v>4013.4999999999995</v>
      </c>
      <c r="G165" s="99">
        <v>3841</v>
      </c>
      <c r="H165" s="99">
        <v>3813.25</v>
      </c>
      <c r="I165" s="99">
        <v>4481.5</v>
      </c>
      <c r="J165" s="99">
        <v>1035</v>
      </c>
      <c r="K165" s="99">
        <v>4037.3125</v>
      </c>
      <c r="L165" s="51"/>
      <c r="M165" s="53"/>
      <c r="W165" s="52"/>
    </row>
    <row r="166" spans="2:23">
      <c r="B166" s="96">
        <v>41640</v>
      </c>
      <c r="C166" s="97">
        <v>4045.9999999999995</v>
      </c>
      <c r="D166" s="97">
        <v>3260.8</v>
      </c>
      <c r="E166" s="97">
        <v>3755.6</v>
      </c>
      <c r="F166" s="97">
        <v>4040.2</v>
      </c>
      <c r="G166" s="97">
        <v>3860.6000000000004</v>
      </c>
      <c r="H166" s="97">
        <v>3832.4</v>
      </c>
      <c r="I166" s="97">
        <v>4473.5999999999995</v>
      </c>
      <c r="J166" s="97">
        <v>1040</v>
      </c>
      <c r="K166" s="97">
        <v>4051.7</v>
      </c>
      <c r="L166" s="51"/>
      <c r="M166" s="53"/>
      <c r="W166" s="52"/>
    </row>
    <row r="167" spans="2:23">
      <c r="B167" s="98">
        <v>41671</v>
      </c>
      <c r="C167" s="99">
        <v>3764.2499999999995</v>
      </c>
      <c r="D167" s="99">
        <v>3308.5</v>
      </c>
      <c r="E167" s="99">
        <v>3775.5</v>
      </c>
      <c r="F167" s="99">
        <v>4042.75</v>
      </c>
      <c r="G167" s="99">
        <v>3813.7500000000005</v>
      </c>
      <c r="H167" s="99">
        <v>3825.25</v>
      </c>
      <c r="I167" s="99">
        <v>4530.75</v>
      </c>
      <c r="J167" s="99">
        <v>1033.75</v>
      </c>
      <c r="K167" s="99">
        <v>4053.125</v>
      </c>
      <c r="L167" s="51"/>
      <c r="M167" s="53"/>
      <c r="W167" s="52"/>
    </row>
    <row r="168" spans="2:23">
      <c r="B168" s="96">
        <v>41699</v>
      </c>
      <c r="C168" s="97">
        <v>3686.7499999999995</v>
      </c>
      <c r="D168" s="97">
        <v>3250</v>
      </c>
      <c r="E168" s="97">
        <v>3728.75</v>
      </c>
      <c r="F168" s="97">
        <v>4003.25</v>
      </c>
      <c r="G168" s="97">
        <v>3725.25</v>
      </c>
      <c r="H168" s="97">
        <v>3753.5</v>
      </c>
      <c r="I168" s="97">
        <v>4504.25</v>
      </c>
      <c r="J168" s="97">
        <v>1004.5</v>
      </c>
      <c r="K168" s="97">
        <v>3996.5625</v>
      </c>
      <c r="L168" s="51"/>
      <c r="M168" s="53"/>
      <c r="W168" s="52"/>
    </row>
    <row r="169" spans="2:23">
      <c r="B169" s="98">
        <v>41730</v>
      </c>
      <c r="C169" s="99">
        <v>3594.8</v>
      </c>
      <c r="D169" s="99">
        <v>3097.7999999999997</v>
      </c>
      <c r="E169" s="99">
        <v>3559</v>
      </c>
      <c r="F169" s="99">
        <v>3996.7999999999993</v>
      </c>
      <c r="G169" s="99">
        <v>3560.4</v>
      </c>
      <c r="H169" s="99">
        <v>3628.6000000000004</v>
      </c>
      <c r="I169" s="99">
        <v>4504.6000000000004</v>
      </c>
      <c r="J169" s="99">
        <v>962</v>
      </c>
      <c r="K169" s="99">
        <v>3922.6</v>
      </c>
      <c r="L169" s="51"/>
      <c r="M169" s="53"/>
      <c r="W169" s="52"/>
    </row>
    <row r="170" spans="2:23">
      <c r="B170" s="96">
        <v>41760</v>
      </c>
      <c r="C170" s="97">
        <v>3515</v>
      </c>
      <c r="D170" s="97">
        <v>2889.75</v>
      </c>
      <c r="E170" s="97">
        <v>3351.5</v>
      </c>
      <c r="F170" s="97">
        <v>3958.7499999999995</v>
      </c>
      <c r="G170" s="97">
        <v>3297</v>
      </c>
      <c r="H170" s="97">
        <v>3438.5</v>
      </c>
      <c r="I170" s="97">
        <v>4491</v>
      </c>
      <c r="J170" s="97">
        <v>963.75</v>
      </c>
      <c r="K170" s="97">
        <v>3796.3125</v>
      </c>
      <c r="L170" s="51"/>
      <c r="M170" s="53"/>
      <c r="W170" s="52"/>
    </row>
    <row r="171" spans="2:23">
      <c r="B171" s="98">
        <v>41791</v>
      </c>
      <c r="C171" s="99">
        <v>3478.75</v>
      </c>
      <c r="D171" s="99">
        <v>2861.25</v>
      </c>
      <c r="E171" s="99">
        <v>3288.25</v>
      </c>
      <c r="F171" s="99">
        <v>3822.5</v>
      </c>
      <c r="G171" s="99">
        <v>3168</v>
      </c>
      <c r="H171" s="99">
        <v>3303</v>
      </c>
      <c r="I171" s="99">
        <v>4469</v>
      </c>
      <c r="J171" s="99">
        <v>988.75</v>
      </c>
      <c r="K171" s="99">
        <v>3690.625</v>
      </c>
      <c r="L171" s="51"/>
      <c r="M171" s="53"/>
      <c r="W171" s="52"/>
    </row>
    <row r="172" spans="2:23">
      <c r="B172" s="96">
        <v>41821</v>
      </c>
      <c r="C172" s="97">
        <v>3546</v>
      </c>
      <c r="D172" s="97">
        <v>2867.8</v>
      </c>
      <c r="E172" s="97">
        <v>3173.2</v>
      </c>
      <c r="F172" s="97">
        <v>3832</v>
      </c>
      <c r="G172" s="97">
        <v>3241.7999999999993</v>
      </c>
      <c r="H172" s="97">
        <v>3315.8</v>
      </c>
      <c r="I172" s="97">
        <v>4463.3999999999996</v>
      </c>
      <c r="J172" s="97">
        <v>990</v>
      </c>
      <c r="K172" s="97">
        <v>3713.2499999999995</v>
      </c>
      <c r="L172" s="51"/>
      <c r="M172" s="53"/>
      <c r="W172" s="52"/>
    </row>
    <row r="173" spans="2:23">
      <c r="B173" s="98">
        <v>41852</v>
      </c>
      <c r="C173" s="99">
        <v>3404</v>
      </c>
      <c r="D173" s="99">
        <v>2628.75</v>
      </c>
      <c r="E173" s="99">
        <v>2860</v>
      </c>
      <c r="F173" s="99">
        <v>3842.25</v>
      </c>
      <c r="G173" s="99">
        <v>3324.2499999999995</v>
      </c>
      <c r="H173" s="99">
        <v>3350.5</v>
      </c>
      <c r="I173" s="99">
        <v>4425.25</v>
      </c>
      <c r="J173" s="99">
        <v>946.25</v>
      </c>
      <c r="K173" s="99">
        <v>3735.5625</v>
      </c>
      <c r="L173" s="51"/>
      <c r="M173" s="53"/>
      <c r="W173" s="52"/>
    </row>
    <row r="174" spans="2:23">
      <c r="B174" s="96">
        <v>41883</v>
      </c>
      <c r="C174" s="97">
        <v>3127.75</v>
      </c>
      <c r="D174" s="97">
        <v>2230.75</v>
      </c>
      <c r="E174" s="97">
        <v>2510.75</v>
      </c>
      <c r="F174" s="97">
        <v>3610</v>
      </c>
      <c r="G174" s="97">
        <v>3208.25</v>
      </c>
      <c r="H174" s="97">
        <v>3316.5</v>
      </c>
      <c r="I174" s="97">
        <v>4491</v>
      </c>
      <c r="J174" s="97">
        <v>902.5</v>
      </c>
      <c r="K174" s="97">
        <v>3656.4375</v>
      </c>
      <c r="L174" s="51"/>
      <c r="M174" s="53"/>
      <c r="W174" s="52"/>
    </row>
    <row r="175" spans="2:23">
      <c r="B175" s="98">
        <v>41913</v>
      </c>
      <c r="C175" s="99">
        <v>3071.6000000000004</v>
      </c>
      <c r="D175" s="99">
        <v>2096</v>
      </c>
      <c r="E175" s="99">
        <v>2410.6</v>
      </c>
      <c r="F175" s="99">
        <v>3510.4</v>
      </c>
      <c r="G175" s="99">
        <v>3034.6000000000004</v>
      </c>
      <c r="H175" s="99">
        <v>3169</v>
      </c>
      <c r="I175" s="99">
        <v>4454.6000000000004</v>
      </c>
      <c r="J175" s="99">
        <v>944</v>
      </c>
      <c r="K175" s="99">
        <v>3542.15</v>
      </c>
      <c r="L175" s="51"/>
      <c r="M175" s="53"/>
      <c r="W175" s="52"/>
    </row>
    <row r="176" spans="2:23">
      <c r="B176" s="96">
        <v>41944</v>
      </c>
      <c r="C176" s="97">
        <v>3051.5</v>
      </c>
      <c r="D176" s="97">
        <v>1973.2500000000002</v>
      </c>
      <c r="E176" s="97">
        <v>2368.5</v>
      </c>
      <c r="F176" s="97">
        <v>3384.25</v>
      </c>
      <c r="G176" s="97">
        <v>2873.25</v>
      </c>
      <c r="H176" s="97">
        <v>3005.75</v>
      </c>
      <c r="I176" s="97">
        <v>4374.25</v>
      </c>
      <c r="J176" s="97">
        <v>916.25</v>
      </c>
      <c r="K176" s="97">
        <v>3409.375</v>
      </c>
      <c r="L176" s="52"/>
      <c r="M176" s="53"/>
      <c r="W176" s="52"/>
    </row>
    <row r="177" spans="2:23">
      <c r="B177" s="98">
        <v>41974</v>
      </c>
      <c r="C177" s="99">
        <v>2981.75</v>
      </c>
      <c r="D177" s="99">
        <v>1913.75</v>
      </c>
      <c r="E177" s="99">
        <v>2361.75</v>
      </c>
      <c r="F177" s="99">
        <v>3215.25</v>
      </c>
      <c r="G177" s="99">
        <v>2792.7500000000005</v>
      </c>
      <c r="H177" s="99">
        <v>2924.2499999999995</v>
      </c>
      <c r="I177" s="99">
        <v>4375.5</v>
      </c>
      <c r="J177" s="99">
        <v>891.25</v>
      </c>
      <c r="K177" s="99">
        <v>3326.9375</v>
      </c>
      <c r="L177" s="52"/>
      <c r="M177" s="53"/>
      <c r="W177" s="52"/>
    </row>
    <row r="178" spans="2:23">
      <c r="B178" s="96">
        <v>42005</v>
      </c>
      <c r="C178" s="97">
        <v>2912.8199999999997</v>
      </c>
      <c r="D178" s="97">
        <v>1865.5200000000002</v>
      </c>
      <c r="E178" s="97">
        <v>2339.7199999999998</v>
      </c>
      <c r="F178" s="97">
        <v>3127.34</v>
      </c>
      <c r="G178" s="97">
        <v>2709.76</v>
      </c>
      <c r="H178" s="97">
        <v>2837.46</v>
      </c>
      <c r="I178" s="97">
        <v>4257.88</v>
      </c>
      <c r="J178" s="97">
        <v>890</v>
      </c>
      <c r="K178" s="97">
        <v>3233.1100000000006</v>
      </c>
      <c r="L178" s="52"/>
      <c r="M178" s="53"/>
      <c r="W178" s="52"/>
    </row>
    <row r="179" spans="2:23">
      <c r="B179" s="98">
        <v>42036</v>
      </c>
      <c r="C179" s="99">
        <v>3110.5250000000001</v>
      </c>
      <c r="D179" s="99">
        <v>2081.4500000000003</v>
      </c>
      <c r="E179" s="99">
        <v>2559.7999999999997</v>
      </c>
      <c r="F179" s="99">
        <v>3259.9</v>
      </c>
      <c r="G179" s="99">
        <v>2659.95</v>
      </c>
      <c r="H179" s="99">
        <v>2763.4249999999997</v>
      </c>
      <c r="I179" s="99">
        <v>4168.3</v>
      </c>
      <c r="J179" s="99">
        <v>950</v>
      </c>
      <c r="K179" s="99">
        <v>3212.8937500000002</v>
      </c>
      <c r="L179" s="52"/>
      <c r="M179" s="53"/>
      <c r="W179" s="52"/>
    </row>
    <row r="180" spans="2:23">
      <c r="B180" s="96">
        <v>42064</v>
      </c>
      <c r="C180" s="97">
        <v>3295.625</v>
      </c>
      <c r="D180" s="97">
        <v>2153.5749999999998</v>
      </c>
      <c r="E180" s="97">
        <v>2737.9500000000003</v>
      </c>
      <c r="F180" s="97">
        <v>3301.15</v>
      </c>
      <c r="G180" s="97">
        <v>2698.15</v>
      </c>
      <c r="H180" s="97">
        <v>2792.0749999999998</v>
      </c>
      <c r="I180" s="97">
        <v>4157.0749999999998</v>
      </c>
      <c r="J180" s="97">
        <v>947.5</v>
      </c>
      <c r="K180" s="97">
        <v>3237.1125000000002</v>
      </c>
      <c r="L180" s="52"/>
      <c r="M180" s="53"/>
      <c r="W180" s="52"/>
    </row>
    <row r="181" spans="2:23">
      <c r="B181" s="98">
        <v>42095</v>
      </c>
      <c r="C181" s="99">
        <v>3187.6400000000003</v>
      </c>
      <c r="D181" s="99">
        <v>2024.48</v>
      </c>
      <c r="E181" s="99">
        <v>2718.5199999999995</v>
      </c>
      <c r="F181" s="99">
        <v>3213.4600000000005</v>
      </c>
      <c r="G181" s="99">
        <v>2794.4599999999996</v>
      </c>
      <c r="H181" s="99">
        <v>2838.2200000000003</v>
      </c>
      <c r="I181" s="99">
        <v>4139.16</v>
      </c>
      <c r="J181" s="99">
        <v>907</v>
      </c>
      <c r="K181" s="99">
        <v>3246.3249999999998</v>
      </c>
      <c r="L181" s="51"/>
      <c r="M181" s="53"/>
      <c r="W181" s="52"/>
    </row>
    <row r="182" spans="2:23">
      <c r="B182" s="96">
        <v>42125</v>
      </c>
      <c r="C182" s="97">
        <v>3043.8</v>
      </c>
      <c r="D182" s="97">
        <v>1877.6749999999997</v>
      </c>
      <c r="E182" s="97">
        <v>2533.0749999999998</v>
      </c>
      <c r="F182" s="97">
        <v>3166.3999999999996</v>
      </c>
      <c r="G182" s="97">
        <v>2739.7249999999995</v>
      </c>
      <c r="H182" s="97">
        <v>2786.15</v>
      </c>
      <c r="I182" s="97">
        <v>4082.5749999999994</v>
      </c>
      <c r="J182" s="97">
        <v>846.25</v>
      </c>
      <c r="K182" s="97">
        <v>3193.7124999999996</v>
      </c>
      <c r="L182" s="51"/>
      <c r="M182" s="53"/>
      <c r="W182" s="52"/>
    </row>
    <row r="183" spans="2:23">
      <c r="B183" s="98">
        <v>42156</v>
      </c>
      <c r="C183" s="99">
        <v>3053.5250000000001</v>
      </c>
      <c r="D183" s="99">
        <v>1819.9749999999997</v>
      </c>
      <c r="E183" s="99">
        <v>2412.2249999999999</v>
      </c>
      <c r="F183" s="99">
        <v>3141.4249999999997</v>
      </c>
      <c r="G183" s="99">
        <v>2605.8750000000005</v>
      </c>
      <c r="H183" s="99">
        <v>2666.15</v>
      </c>
      <c r="I183" s="99">
        <v>4021.9749999999999</v>
      </c>
      <c r="J183" s="99">
        <v>778.75</v>
      </c>
      <c r="K183" s="99">
        <v>3108.8562500000003</v>
      </c>
      <c r="L183" s="51"/>
      <c r="M183" s="53"/>
      <c r="W183" s="52"/>
    </row>
    <row r="184" spans="2:23">
      <c r="B184" s="96">
        <v>42186</v>
      </c>
      <c r="C184" s="97">
        <v>2978.7199999999993</v>
      </c>
      <c r="D184" s="97">
        <v>1770.58</v>
      </c>
      <c r="E184" s="97">
        <v>2289.14</v>
      </c>
      <c r="F184" s="97">
        <v>3112.24</v>
      </c>
      <c r="G184" s="97">
        <v>2488.02</v>
      </c>
      <c r="H184" s="97">
        <v>2581.7999999999993</v>
      </c>
      <c r="I184" s="97">
        <v>4001.7200000000003</v>
      </c>
      <c r="J184" s="97">
        <v>675</v>
      </c>
      <c r="K184" s="97">
        <v>3045.9449999999997</v>
      </c>
      <c r="L184" s="51"/>
      <c r="M184" s="53"/>
      <c r="W184" s="52"/>
    </row>
    <row r="185" spans="2:23">
      <c r="B185" s="98">
        <v>42217</v>
      </c>
      <c r="C185" s="99">
        <v>2924.6749999999997</v>
      </c>
      <c r="D185" s="99">
        <v>1705.5499999999997</v>
      </c>
      <c r="E185" s="99">
        <v>2135.4499999999998</v>
      </c>
      <c r="F185" s="99">
        <v>3054.4250000000002</v>
      </c>
      <c r="G185" s="99">
        <v>2459.7749999999996</v>
      </c>
      <c r="H185" s="99">
        <v>2533.5249999999996</v>
      </c>
      <c r="I185" s="99">
        <v>3961.2750000000005</v>
      </c>
      <c r="J185" s="99">
        <v>628.125</v>
      </c>
      <c r="K185" s="99">
        <v>3002.25</v>
      </c>
      <c r="L185" s="51"/>
      <c r="M185" s="53"/>
      <c r="W185" s="52"/>
    </row>
    <row r="186" spans="2:23">
      <c r="B186" s="96">
        <v>42248</v>
      </c>
      <c r="C186" s="97">
        <v>2850.84</v>
      </c>
      <c r="D186" s="97">
        <v>1726.48</v>
      </c>
      <c r="E186" s="97">
        <v>2173.2599999999998</v>
      </c>
      <c r="F186" s="97">
        <v>2961.9</v>
      </c>
      <c r="G186" s="97">
        <v>2428.1800000000003</v>
      </c>
      <c r="H186" s="97">
        <v>2515.94</v>
      </c>
      <c r="I186" s="97">
        <v>3971.9800000000005</v>
      </c>
      <c r="J186" s="97">
        <v>638</v>
      </c>
      <c r="K186" s="97">
        <v>2969.5</v>
      </c>
      <c r="L186" s="51"/>
      <c r="M186" s="53"/>
      <c r="W186" s="52"/>
    </row>
    <row r="187" spans="2:23">
      <c r="B187" s="98">
        <v>42278</v>
      </c>
      <c r="C187" s="99">
        <v>2976.1750000000002</v>
      </c>
      <c r="D187" s="99">
        <v>1803.8500000000001</v>
      </c>
      <c r="E187" s="99">
        <v>2373.6750000000002</v>
      </c>
      <c r="F187" s="99">
        <v>3003.6249999999995</v>
      </c>
      <c r="G187" s="99">
        <v>2435.1</v>
      </c>
      <c r="H187" s="99">
        <v>2534.2249999999999</v>
      </c>
      <c r="I187" s="99">
        <v>3895.65</v>
      </c>
      <c r="J187" s="99">
        <v>645</v>
      </c>
      <c r="K187" s="99">
        <v>2967.1499999999996</v>
      </c>
      <c r="L187" s="51"/>
      <c r="M187" s="53"/>
      <c r="W187" s="52"/>
    </row>
    <row r="188" spans="2:23">
      <c r="B188" s="96">
        <v>42309</v>
      </c>
      <c r="C188" s="97">
        <v>3012.4749999999999</v>
      </c>
      <c r="D188" s="97">
        <v>1776.3</v>
      </c>
      <c r="E188" s="97">
        <v>2383.7249999999999</v>
      </c>
      <c r="F188" s="97">
        <v>3022.2250000000004</v>
      </c>
      <c r="G188" s="97">
        <v>2493.2749999999996</v>
      </c>
      <c r="H188" s="97">
        <v>2521.375</v>
      </c>
      <c r="I188" s="97">
        <v>3882.55</v>
      </c>
      <c r="J188" s="97">
        <v>613.75</v>
      </c>
      <c r="K188" s="97">
        <v>2979.8562499999998</v>
      </c>
      <c r="L188" s="51"/>
      <c r="M188" s="53"/>
      <c r="W188" s="52"/>
    </row>
    <row r="189" spans="2:23">
      <c r="B189" s="98">
        <v>42339</v>
      </c>
      <c r="C189" s="99">
        <v>2962.6</v>
      </c>
      <c r="D189" s="99">
        <v>1722.1800000000003</v>
      </c>
      <c r="E189" s="99">
        <v>2249.6800000000003</v>
      </c>
      <c r="F189" s="99">
        <v>2902.2999999999997</v>
      </c>
      <c r="G189" s="99">
        <v>2516.96</v>
      </c>
      <c r="H189" s="99">
        <v>2523.2399999999998</v>
      </c>
      <c r="I189" s="99">
        <v>3856.08</v>
      </c>
      <c r="J189" s="99">
        <v>586</v>
      </c>
      <c r="K189" s="99">
        <v>2949.645</v>
      </c>
      <c r="L189" s="51"/>
      <c r="M189" s="54"/>
      <c r="W189" s="52"/>
    </row>
    <row r="190" spans="2:23">
      <c r="B190" s="96">
        <v>42370</v>
      </c>
      <c r="C190" s="97">
        <v>2891.95</v>
      </c>
      <c r="D190" s="97">
        <v>1687.2</v>
      </c>
      <c r="E190" s="97">
        <v>2230.0250000000001</v>
      </c>
      <c r="F190" s="97">
        <v>2838.0499999999993</v>
      </c>
      <c r="G190" s="97">
        <v>2453.375</v>
      </c>
      <c r="H190" s="97">
        <v>2454.9249999999997</v>
      </c>
      <c r="I190" s="97">
        <v>3855.45</v>
      </c>
      <c r="J190" s="97">
        <v>583.75</v>
      </c>
      <c r="K190" s="97">
        <v>2900.45</v>
      </c>
      <c r="L190" s="51"/>
      <c r="M190" s="53"/>
      <c r="W190" s="52"/>
    </row>
    <row r="191" spans="2:23">
      <c r="B191" s="98">
        <v>42401</v>
      </c>
      <c r="C191" s="99">
        <v>2747.6749999999997</v>
      </c>
      <c r="D191" s="99">
        <v>1653.5750000000003</v>
      </c>
      <c r="E191" s="99">
        <v>2087.5</v>
      </c>
      <c r="F191" s="99">
        <v>2764.2250000000004</v>
      </c>
      <c r="G191" s="99">
        <v>2329.9</v>
      </c>
      <c r="H191" s="99">
        <v>2367.6999999999998</v>
      </c>
      <c r="I191" s="99">
        <v>3799.5750000000003</v>
      </c>
      <c r="J191" s="99">
        <v>565</v>
      </c>
      <c r="K191" s="99">
        <v>2815.35</v>
      </c>
      <c r="L191" s="51"/>
      <c r="M191" s="53"/>
      <c r="W191" s="52"/>
    </row>
    <row r="192" spans="2:23">
      <c r="B192" s="96">
        <v>42430</v>
      </c>
      <c r="C192" s="97">
        <v>2614.9</v>
      </c>
      <c r="D192" s="97">
        <v>1639.76</v>
      </c>
      <c r="E192" s="97">
        <v>2004.46</v>
      </c>
      <c r="F192" s="97">
        <v>2657.9399999999996</v>
      </c>
      <c r="G192" s="97">
        <v>2236.3200000000002</v>
      </c>
      <c r="H192" s="97">
        <v>2289.52</v>
      </c>
      <c r="I192" s="97">
        <v>3737.04</v>
      </c>
      <c r="J192" s="97">
        <v>551</v>
      </c>
      <c r="K192" s="97">
        <v>2730.2049999999999</v>
      </c>
      <c r="L192" s="51"/>
      <c r="M192" s="53"/>
      <c r="W192" s="52"/>
    </row>
    <row r="193" spans="2:23">
      <c r="B193" s="98">
        <v>42461</v>
      </c>
      <c r="C193" s="99">
        <v>2560.5</v>
      </c>
      <c r="D193" s="99">
        <v>1647.1599999999999</v>
      </c>
      <c r="E193" s="99">
        <v>1948.1400000000003</v>
      </c>
      <c r="F193" s="99">
        <v>2563.8999999999996</v>
      </c>
      <c r="G193" s="99">
        <v>2192.94</v>
      </c>
      <c r="H193" s="99">
        <v>2234.2800000000002</v>
      </c>
      <c r="I193" s="99">
        <v>3686.04</v>
      </c>
      <c r="J193" s="99">
        <v>545</v>
      </c>
      <c r="K193" s="99">
        <v>2669.29</v>
      </c>
      <c r="L193" s="51"/>
      <c r="M193" s="53"/>
      <c r="W193" s="52"/>
    </row>
    <row r="194" spans="2:23">
      <c r="B194" s="96">
        <v>42491</v>
      </c>
      <c r="C194" s="97">
        <v>2534.75</v>
      </c>
      <c r="D194" s="97">
        <v>1648.0499999999997</v>
      </c>
      <c r="E194" s="97">
        <v>1977.825</v>
      </c>
      <c r="F194" s="97">
        <v>2577.3749999999995</v>
      </c>
      <c r="G194" s="97">
        <v>2146.6499999999996</v>
      </c>
      <c r="H194" s="97">
        <v>2176.8249999999998</v>
      </c>
      <c r="I194" s="97">
        <v>3662.6</v>
      </c>
      <c r="J194" s="97">
        <v>551.25</v>
      </c>
      <c r="K194" s="97">
        <v>2640.8624999999997</v>
      </c>
      <c r="L194" s="51"/>
      <c r="M194" s="53"/>
      <c r="W194" s="52"/>
    </row>
    <row r="195" spans="2:23">
      <c r="B195" s="98">
        <v>42522</v>
      </c>
      <c r="C195" s="99">
        <v>2765.3999999999996</v>
      </c>
      <c r="D195" s="99">
        <v>1687.1599999999999</v>
      </c>
      <c r="E195" s="99">
        <v>2114.56</v>
      </c>
      <c r="F195" s="99">
        <v>2628.26</v>
      </c>
      <c r="G195" s="99">
        <v>2215.5800000000004</v>
      </c>
      <c r="H195" s="99">
        <v>2217.5</v>
      </c>
      <c r="I195" s="99">
        <v>3650.1400000000003</v>
      </c>
      <c r="J195" s="99">
        <v>607</v>
      </c>
      <c r="K195" s="99">
        <v>2677.87</v>
      </c>
      <c r="L195" s="51"/>
      <c r="M195" s="53"/>
      <c r="W195" s="52"/>
    </row>
    <row r="196" spans="2:23">
      <c r="B196" s="96">
        <v>42552</v>
      </c>
      <c r="C196" s="97">
        <v>2997.1749999999997</v>
      </c>
      <c r="D196" s="97">
        <v>1710.2750000000001</v>
      </c>
      <c r="E196" s="97">
        <v>2215.3500000000004</v>
      </c>
      <c r="F196" s="97">
        <v>2649.7250000000004</v>
      </c>
      <c r="G196" s="97">
        <v>2410.6750000000002</v>
      </c>
      <c r="H196" s="97">
        <v>2321.75</v>
      </c>
      <c r="I196" s="97">
        <v>3600.7749999999996</v>
      </c>
      <c r="J196" s="97">
        <v>641.25</v>
      </c>
      <c r="K196" s="97">
        <v>2745.7312499999998</v>
      </c>
      <c r="L196" s="51"/>
      <c r="M196" s="53"/>
      <c r="W196" s="52"/>
    </row>
    <row r="197" spans="2:23">
      <c r="B197" s="98">
        <v>42583</v>
      </c>
      <c r="C197" s="99">
        <v>3266.7000000000003</v>
      </c>
      <c r="D197" s="99">
        <v>1765.2200000000003</v>
      </c>
      <c r="E197" s="99">
        <v>2315.7199999999998</v>
      </c>
      <c r="F197" s="99">
        <v>2823.34</v>
      </c>
      <c r="G197" s="99">
        <v>2640.54</v>
      </c>
      <c r="H197" s="99">
        <v>2508.54</v>
      </c>
      <c r="I197" s="99">
        <v>3653.56</v>
      </c>
      <c r="J197" s="99">
        <v>770</v>
      </c>
      <c r="K197" s="99">
        <v>2906.4949999999999</v>
      </c>
      <c r="L197" s="51"/>
      <c r="M197" s="53"/>
      <c r="W197" s="52"/>
    </row>
    <row r="198" spans="2:23">
      <c r="B198" s="96">
        <v>42614</v>
      </c>
      <c r="C198" s="97">
        <v>3710.6</v>
      </c>
      <c r="D198" s="97">
        <v>1907.85</v>
      </c>
      <c r="E198" s="97">
        <v>2559.25</v>
      </c>
      <c r="F198" s="97">
        <v>3065.7249999999999</v>
      </c>
      <c r="G198" s="97">
        <v>2855.7</v>
      </c>
      <c r="H198" s="97">
        <v>2697.2250000000004</v>
      </c>
      <c r="I198" s="97">
        <v>3630.8</v>
      </c>
      <c r="J198" s="97">
        <v>900</v>
      </c>
      <c r="K198" s="97">
        <v>3062.3625000000002</v>
      </c>
      <c r="L198" s="51"/>
      <c r="M198" s="53"/>
      <c r="W198" s="52"/>
    </row>
    <row r="199" spans="2:23">
      <c r="B199" s="98">
        <v>42644</v>
      </c>
      <c r="C199" s="99">
        <v>4019.6</v>
      </c>
      <c r="D199" s="99">
        <v>2012.3249999999998</v>
      </c>
      <c r="E199" s="99">
        <v>2708.85</v>
      </c>
      <c r="F199" s="99">
        <v>3137.9500000000003</v>
      </c>
      <c r="G199" s="99">
        <v>3052.8250000000003</v>
      </c>
      <c r="H199" s="99">
        <v>2848.2</v>
      </c>
      <c r="I199" s="99">
        <v>3629.4749999999999</v>
      </c>
      <c r="J199" s="99">
        <v>935</v>
      </c>
      <c r="K199" s="99">
        <v>3167.1125000000002</v>
      </c>
      <c r="L199" s="51"/>
      <c r="M199" s="53"/>
      <c r="W199" s="52"/>
    </row>
    <row r="200" spans="2:23">
      <c r="B200" s="96">
        <v>42675</v>
      </c>
      <c r="C200" s="97">
        <v>4123.5600000000004</v>
      </c>
      <c r="D200" s="97">
        <v>1999.8400000000001</v>
      </c>
      <c r="E200" s="97">
        <v>2852.04</v>
      </c>
      <c r="F200" s="97">
        <v>3212</v>
      </c>
      <c r="G200" s="97">
        <v>3274.0399999999995</v>
      </c>
      <c r="H200" s="97">
        <v>3046.7000000000003</v>
      </c>
      <c r="I200" s="97">
        <v>3763.28</v>
      </c>
      <c r="J200" s="97">
        <v>882</v>
      </c>
      <c r="K200" s="97">
        <v>3324.0050000000001</v>
      </c>
      <c r="L200" s="51"/>
      <c r="M200" s="53"/>
      <c r="W200" s="52"/>
    </row>
    <row r="201" spans="2:23" s="56" customFormat="1">
      <c r="B201" s="98">
        <v>42705</v>
      </c>
      <c r="C201" s="99">
        <v>4244.2749999999996</v>
      </c>
      <c r="D201" s="99">
        <v>2048.75</v>
      </c>
      <c r="E201" s="99">
        <v>3045.25</v>
      </c>
      <c r="F201" s="99">
        <v>3324.1750000000002</v>
      </c>
      <c r="G201" s="99">
        <v>3359.125</v>
      </c>
      <c r="H201" s="99">
        <v>3128.75</v>
      </c>
      <c r="I201" s="99">
        <v>3898.8249999999998</v>
      </c>
      <c r="J201" s="99">
        <v>892.5</v>
      </c>
      <c r="K201" s="99">
        <v>3427.71875</v>
      </c>
      <c r="L201" s="55"/>
      <c r="M201" s="53"/>
      <c r="N201" s="49"/>
      <c r="O201" s="49"/>
      <c r="P201" s="49"/>
      <c r="Q201" s="49"/>
      <c r="R201" s="49"/>
      <c r="S201" s="49"/>
      <c r="T201" s="49"/>
      <c r="U201" s="49"/>
      <c r="V201" s="49"/>
      <c r="W201" s="52"/>
    </row>
    <row r="202" spans="2:23">
      <c r="B202" s="96">
        <v>42736</v>
      </c>
      <c r="C202" s="97">
        <v>4259.3249999999998</v>
      </c>
      <c r="D202" s="97">
        <v>2099.5750000000003</v>
      </c>
      <c r="E202" s="97">
        <v>3096.3249999999998</v>
      </c>
      <c r="F202" s="97">
        <v>3332.8500000000004</v>
      </c>
      <c r="G202" s="97">
        <v>3306.2249999999999</v>
      </c>
      <c r="H202" s="97">
        <v>3177.2</v>
      </c>
      <c r="I202" s="97">
        <v>4053.625</v>
      </c>
      <c r="J202" s="97">
        <v>913.75</v>
      </c>
      <c r="K202" s="97">
        <v>3467.4750000000004</v>
      </c>
      <c r="L202" s="57"/>
      <c r="M202" s="53"/>
      <c r="W202" s="52"/>
    </row>
    <row r="203" spans="2:23">
      <c r="B203" s="98">
        <v>42767</v>
      </c>
      <c r="C203" s="99">
        <v>4188.3250000000007</v>
      </c>
      <c r="D203" s="99">
        <v>2023.4</v>
      </c>
      <c r="E203" s="99">
        <v>3048.1750000000002</v>
      </c>
      <c r="F203" s="99">
        <v>3305.75</v>
      </c>
      <c r="G203" s="99">
        <v>3260.4750000000004</v>
      </c>
      <c r="H203" s="99">
        <v>3160.0749999999998</v>
      </c>
      <c r="I203" s="99">
        <v>3991.7250000000004</v>
      </c>
      <c r="J203" s="99">
        <v>936.25</v>
      </c>
      <c r="K203" s="99">
        <v>3429.5062499999999</v>
      </c>
      <c r="L203" s="57"/>
      <c r="M203" s="53"/>
      <c r="W203" s="52"/>
    </row>
    <row r="204" spans="2:23">
      <c r="B204" s="96">
        <v>42795</v>
      </c>
      <c r="C204" s="97">
        <v>4141.82</v>
      </c>
      <c r="D204" s="97">
        <v>1862.32</v>
      </c>
      <c r="E204" s="97">
        <v>2878.1</v>
      </c>
      <c r="F204" s="97">
        <v>3289.04</v>
      </c>
      <c r="G204" s="97">
        <v>3167.5200000000004</v>
      </c>
      <c r="H204" s="97">
        <v>3154.7200000000003</v>
      </c>
      <c r="I204" s="97">
        <v>4022.9399999999996</v>
      </c>
      <c r="J204" s="97">
        <v>964</v>
      </c>
      <c r="K204" s="97">
        <v>3408.5550000000003</v>
      </c>
      <c r="L204" s="58"/>
      <c r="M204" s="53"/>
      <c r="W204" s="52"/>
    </row>
    <row r="205" spans="2:23">
      <c r="B205" s="98">
        <v>42826</v>
      </c>
      <c r="C205" s="99">
        <v>4268.0249999999996</v>
      </c>
      <c r="D205" s="99">
        <v>1770.2</v>
      </c>
      <c r="E205" s="99">
        <v>2765.7000000000007</v>
      </c>
      <c r="F205" s="99">
        <v>3264.5749999999998</v>
      </c>
      <c r="G205" s="99">
        <v>3108.4750000000004</v>
      </c>
      <c r="H205" s="99">
        <v>3134.45</v>
      </c>
      <c r="I205" s="99">
        <v>4008.4000000000005</v>
      </c>
      <c r="J205" s="99">
        <v>973.75</v>
      </c>
      <c r="K205" s="99">
        <v>3378.9750000000004</v>
      </c>
      <c r="L205" s="58"/>
      <c r="M205" s="53"/>
      <c r="W205" s="52"/>
    </row>
    <row r="206" spans="2:23">
      <c r="B206" s="96">
        <v>42856</v>
      </c>
      <c r="C206" s="97">
        <v>4562.5</v>
      </c>
      <c r="D206" s="97">
        <v>1816.5400000000002</v>
      </c>
      <c r="E206" s="97">
        <v>2850.04</v>
      </c>
      <c r="F206" s="97">
        <v>3361.26</v>
      </c>
      <c r="G206" s="97">
        <v>3103.6800000000003</v>
      </c>
      <c r="H206" s="97">
        <v>3114.3199999999997</v>
      </c>
      <c r="I206" s="97">
        <v>4093.28</v>
      </c>
      <c r="J206" s="97">
        <v>1015</v>
      </c>
      <c r="K206" s="97">
        <v>3418.1350000000002</v>
      </c>
      <c r="L206" s="58"/>
      <c r="M206" s="53"/>
      <c r="W206" s="52"/>
    </row>
    <row r="207" spans="2:23">
      <c r="B207" s="98">
        <v>42887</v>
      </c>
      <c r="C207" s="99">
        <v>5052.9500000000007</v>
      </c>
      <c r="D207" s="99">
        <v>1949.4750000000001</v>
      </c>
      <c r="E207" s="99">
        <v>2996.4000000000005</v>
      </c>
      <c r="F207" s="99">
        <v>3527.4250000000002</v>
      </c>
      <c r="G207" s="99">
        <v>3205.5749999999998</v>
      </c>
      <c r="H207" s="99">
        <v>3169.7000000000003</v>
      </c>
      <c r="I207" s="99">
        <v>4054.6</v>
      </c>
      <c r="J207" s="99">
        <v>1013.75</v>
      </c>
      <c r="K207" s="99">
        <v>3489.3250000000003</v>
      </c>
      <c r="L207" s="58"/>
      <c r="M207" s="53"/>
      <c r="W207" s="52"/>
    </row>
    <row r="208" spans="2:23">
      <c r="B208" s="96">
        <v>42917</v>
      </c>
      <c r="C208" s="97">
        <v>5689.85</v>
      </c>
      <c r="D208" s="97">
        <v>1842.6749999999997</v>
      </c>
      <c r="E208" s="97">
        <v>3003.8999999999996</v>
      </c>
      <c r="F208" s="97">
        <v>3586.15</v>
      </c>
      <c r="G208" s="97">
        <v>3372.1750000000002</v>
      </c>
      <c r="H208" s="97">
        <v>3284.6</v>
      </c>
      <c r="I208" s="97">
        <v>4296.2749999999996</v>
      </c>
      <c r="J208" s="97">
        <v>925</v>
      </c>
      <c r="K208" s="97">
        <v>3634.8</v>
      </c>
      <c r="L208" s="58"/>
      <c r="M208" s="53"/>
      <c r="W208" s="52"/>
    </row>
    <row r="209" spans="2:36">
      <c r="B209" s="98">
        <v>42948</v>
      </c>
      <c r="C209" s="99">
        <v>6042.4400000000005</v>
      </c>
      <c r="D209" s="99">
        <v>1769.5800000000004</v>
      </c>
      <c r="E209" s="99">
        <v>3074.2200000000003</v>
      </c>
      <c r="F209" s="99">
        <v>3526.1000000000004</v>
      </c>
      <c r="G209" s="99">
        <v>3482.2</v>
      </c>
      <c r="H209" s="99">
        <v>3356.3199999999997</v>
      </c>
      <c r="I209" s="99">
        <v>4239.32</v>
      </c>
      <c r="J209" s="99">
        <v>867</v>
      </c>
      <c r="K209" s="99">
        <v>3650.9849999999997</v>
      </c>
      <c r="L209" s="51"/>
      <c r="M209" s="53"/>
    </row>
    <row r="210" spans="2:36">
      <c r="B210" s="96">
        <v>42979</v>
      </c>
      <c r="C210" s="97">
        <v>6517.6749999999993</v>
      </c>
      <c r="D210" s="97">
        <v>1693.7</v>
      </c>
      <c r="E210" s="97">
        <v>3059.625</v>
      </c>
      <c r="F210" s="97">
        <v>3524.2250000000004</v>
      </c>
      <c r="G210" s="97">
        <v>3509.7499999999995</v>
      </c>
      <c r="H210" s="97">
        <v>3410.3499999999995</v>
      </c>
      <c r="I210" s="97">
        <v>4332.2000000000007</v>
      </c>
      <c r="J210" s="97">
        <v>793.75</v>
      </c>
      <c r="K210" s="97">
        <v>3694.1312500000004</v>
      </c>
      <c r="L210" s="51"/>
      <c r="M210" s="53"/>
    </row>
    <row r="211" spans="2:36">
      <c r="B211" s="98">
        <v>43009</v>
      </c>
      <c r="C211" s="99">
        <v>5990.3250000000007</v>
      </c>
      <c r="D211" s="99">
        <v>1607.7250000000001</v>
      </c>
      <c r="E211" s="99">
        <v>2932.2250000000004</v>
      </c>
      <c r="F211" s="99">
        <v>3462.7999999999997</v>
      </c>
      <c r="G211" s="99">
        <v>3484.7750000000001</v>
      </c>
      <c r="H211" s="99">
        <v>3424.7750000000001</v>
      </c>
      <c r="I211" s="99">
        <v>4423.4750000000004</v>
      </c>
      <c r="J211" s="99">
        <v>696.25</v>
      </c>
      <c r="K211" s="99">
        <v>3698.9562500000002</v>
      </c>
      <c r="L211" s="51"/>
      <c r="M211" s="53"/>
    </row>
    <row r="212" spans="2:36">
      <c r="B212" s="96">
        <v>43040</v>
      </c>
      <c r="C212" s="97">
        <v>5208.95</v>
      </c>
      <c r="D212" s="97">
        <v>1516.925</v>
      </c>
      <c r="E212" s="97">
        <v>2755.2250000000004</v>
      </c>
      <c r="F212" s="97">
        <v>3316.2249999999999</v>
      </c>
      <c r="G212" s="97">
        <v>3345.5749999999998</v>
      </c>
      <c r="H212" s="97">
        <v>3411.9749999999999</v>
      </c>
      <c r="I212" s="97">
        <v>4435.7250000000004</v>
      </c>
      <c r="J212" s="97">
        <v>653.75</v>
      </c>
      <c r="K212" s="97">
        <v>3627.375</v>
      </c>
      <c r="L212" s="51"/>
      <c r="M212" s="53"/>
    </row>
    <row r="213" spans="2:36">
      <c r="B213" s="98">
        <v>43070</v>
      </c>
      <c r="C213" s="99">
        <v>4830.18</v>
      </c>
      <c r="D213" s="99">
        <v>1468.58</v>
      </c>
      <c r="E213" s="99">
        <v>2662.84</v>
      </c>
      <c r="F213" s="99">
        <v>3187.6400000000003</v>
      </c>
      <c r="G213" s="99">
        <v>3110.6800000000003</v>
      </c>
      <c r="H213" s="99">
        <v>3255.2</v>
      </c>
      <c r="I213" s="99">
        <v>4459.8</v>
      </c>
      <c r="J213" s="99">
        <v>667</v>
      </c>
      <c r="K213" s="99">
        <v>3503.33</v>
      </c>
      <c r="L213" s="51"/>
      <c r="M213" s="53"/>
    </row>
    <row r="214" spans="2:36">
      <c r="B214" s="96">
        <v>43101</v>
      </c>
      <c r="C214" s="97">
        <v>4358.875</v>
      </c>
      <c r="D214" s="97">
        <v>1408.0250000000001</v>
      </c>
      <c r="E214" s="97">
        <v>2588.75</v>
      </c>
      <c r="F214" s="97">
        <v>3122.5749999999998</v>
      </c>
      <c r="G214" s="97">
        <v>2863.3249999999998</v>
      </c>
      <c r="H214" s="97">
        <v>3051.6750000000002</v>
      </c>
      <c r="I214" s="97">
        <v>4474.3999999999996</v>
      </c>
      <c r="J214" s="97">
        <v>667.5</v>
      </c>
      <c r="K214" s="97">
        <v>3377.9937500000001</v>
      </c>
      <c r="L214" s="51"/>
      <c r="M214" s="53"/>
      <c r="W214" s="53"/>
      <c r="X214" s="53"/>
      <c r="Y214" s="53"/>
      <c r="Z214" s="53"/>
    </row>
    <row r="215" spans="2:36">
      <c r="B215" s="98">
        <v>43132</v>
      </c>
      <c r="C215" s="99">
        <v>4445.5749999999998</v>
      </c>
      <c r="D215" s="99">
        <v>1384.2250000000001</v>
      </c>
      <c r="E215" s="99">
        <v>2581.1750000000002</v>
      </c>
      <c r="F215" s="99">
        <v>3189.8749999999995</v>
      </c>
      <c r="G215" s="99">
        <v>2770.55</v>
      </c>
      <c r="H215" s="99">
        <v>2962.3250000000003</v>
      </c>
      <c r="I215" s="99">
        <v>4366.3250000000007</v>
      </c>
      <c r="J215" s="99">
        <v>685</v>
      </c>
      <c r="K215" s="99">
        <v>3322.2687500000002</v>
      </c>
      <c r="L215" s="54"/>
      <c r="M215" s="54"/>
      <c r="W215" s="53"/>
      <c r="X215" s="53"/>
      <c r="Y215" s="53"/>
      <c r="Z215" s="53"/>
    </row>
    <row r="216" spans="2:36">
      <c r="B216" s="96">
        <v>43160</v>
      </c>
      <c r="C216" s="97">
        <v>4737.8999999999996</v>
      </c>
      <c r="D216" s="97">
        <v>1328.94</v>
      </c>
      <c r="E216" s="97">
        <v>2605.7200000000003</v>
      </c>
      <c r="F216" s="97">
        <v>3243.8199999999997</v>
      </c>
      <c r="G216" s="97">
        <v>2805.2599999999993</v>
      </c>
      <c r="H216" s="97">
        <v>2930.3999999999996</v>
      </c>
      <c r="I216" s="97">
        <v>4346.5</v>
      </c>
      <c r="J216" s="97">
        <v>696</v>
      </c>
      <c r="K216" s="97">
        <v>3331.4949999999999</v>
      </c>
      <c r="L216" s="54"/>
      <c r="M216" s="54"/>
      <c r="W216" s="53"/>
      <c r="X216" s="53"/>
      <c r="Y216" s="53"/>
      <c r="Z216" s="53"/>
    </row>
    <row r="217" spans="2:36">
      <c r="B217" s="98">
        <v>43191</v>
      </c>
      <c r="C217" s="99">
        <v>5084.25</v>
      </c>
      <c r="D217" s="99">
        <v>1349.1750000000002</v>
      </c>
      <c r="E217" s="99">
        <v>2649.9</v>
      </c>
      <c r="F217" s="99">
        <v>3205.05</v>
      </c>
      <c r="G217" s="99">
        <v>2858.6249999999995</v>
      </c>
      <c r="H217" s="99">
        <v>2961.4749999999999</v>
      </c>
      <c r="I217" s="99">
        <v>4376.9750000000004</v>
      </c>
      <c r="J217" s="99">
        <v>696.25</v>
      </c>
      <c r="K217" s="99">
        <v>3350.53125</v>
      </c>
      <c r="L217" s="54"/>
      <c r="M217" s="54"/>
      <c r="W217" s="53"/>
      <c r="X217" s="53"/>
      <c r="Y217" s="53"/>
      <c r="Z217" s="53"/>
    </row>
    <row r="218" spans="2:36">
      <c r="B218" s="96">
        <v>43221</v>
      </c>
      <c r="C218" s="97">
        <v>5647.0399999999991</v>
      </c>
      <c r="D218" s="97">
        <v>1453.6399999999999</v>
      </c>
      <c r="E218" s="97">
        <v>2753.9799999999996</v>
      </c>
      <c r="F218" s="97">
        <v>3301.2400000000002</v>
      </c>
      <c r="G218" s="97">
        <v>2916.74</v>
      </c>
      <c r="H218" s="97">
        <v>2952.4799999999996</v>
      </c>
      <c r="I218" s="97">
        <v>4376.2</v>
      </c>
      <c r="J218" s="97">
        <v>732</v>
      </c>
      <c r="K218" s="97">
        <v>3386.665</v>
      </c>
      <c r="L218" s="54"/>
      <c r="M218" s="54"/>
      <c r="W218" s="53"/>
      <c r="X218" s="53"/>
      <c r="Y218" s="53"/>
      <c r="Z218" s="53"/>
      <c r="AA218" s="54"/>
      <c r="AB218" s="54"/>
      <c r="AC218" s="54"/>
      <c r="AD218" s="54"/>
      <c r="AE218" s="54"/>
      <c r="AF218" s="54"/>
      <c r="AG218" s="54"/>
      <c r="AH218" s="54"/>
      <c r="AI218" s="54"/>
      <c r="AJ218" s="54"/>
    </row>
    <row r="219" spans="2:36">
      <c r="B219" s="98">
        <v>43252</v>
      </c>
      <c r="C219" s="99">
        <v>5797.3250000000007</v>
      </c>
      <c r="D219" s="99">
        <v>1530.8000000000002</v>
      </c>
      <c r="E219" s="99">
        <v>2822.45</v>
      </c>
      <c r="F219" s="99">
        <v>3360.7249999999999</v>
      </c>
      <c r="G219" s="99">
        <v>2970.4500000000003</v>
      </c>
      <c r="H219" s="99">
        <v>3002.1750000000002</v>
      </c>
      <c r="I219" s="99">
        <v>4328.3</v>
      </c>
      <c r="J219" s="99">
        <v>760</v>
      </c>
      <c r="K219" s="99">
        <v>3415.4125000000004</v>
      </c>
      <c r="L219" s="54"/>
      <c r="M219" s="54"/>
      <c r="W219" s="53"/>
      <c r="X219" s="53"/>
      <c r="Y219" s="53"/>
      <c r="Z219" s="53"/>
      <c r="AA219" s="54"/>
      <c r="AB219" s="54"/>
      <c r="AC219" s="54"/>
      <c r="AD219" s="54"/>
      <c r="AE219" s="54"/>
      <c r="AF219" s="54"/>
      <c r="AG219" s="54"/>
      <c r="AH219" s="54"/>
      <c r="AI219" s="54"/>
      <c r="AJ219" s="54"/>
    </row>
    <row r="220" spans="2:36">
      <c r="B220" s="96">
        <v>43282</v>
      </c>
      <c r="C220" s="97">
        <v>5603.15</v>
      </c>
      <c r="D220" s="97">
        <v>1495.7249999999999</v>
      </c>
      <c r="E220" s="97">
        <v>2785.2999999999997</v>
      </c>
      <c r="F220" s="97">
        <v>3344.8500000000004</v>
      </c>
      <c r="G220" s="97">
        <v>3033.8</v>
      </c>
      <c r="H220" s="97">
        <v>3046.55</v>
      </c>
      <c r="I220" s="97">
        <v>4298.7</v>
      </c>
      <c r="J220" s="97">
        <v>776.25</v>
      </c>
      <c r="K220" s="97">
        <v>3430.9750000000004</v>
      </c>
      <c r="L220" s="54"/>
      <c r="M220" s="54"/>
      <c r="N220" s="51"/>
      <c r="O220" s="51"/>
      <c r="P220" s="51"/>
      <c r="Q220" s="51"/>
      <c r="R220" s="51"/>
      <c r="S220" s="51"/>
      <c r="T220" s="51"/>
      <c r="U220" s="51"/>
      <c r="W220" s="53"/>
      <c r="X220" s="53"/>
      <c r="Y220" s="53"/>
      <c r="Z220" s="53"/>
      <c r="AA220" s="54"/>
      <c r="AB220" s="54"/>
      <c r="AC220" s="54"/>
      <c r="AD220" s="54"/>
      <c r="AE220" s="54"/>
      <c r="AF220" s="54"/>
      <c r="AG220" s="54"/>
      <c r="AH220" s="54"/>
      <c r="AI220" s="54"/>
      <c r="AJ220" s="54"/>
    </row>
    <row r="221" spans="2:36">
      <c r="B221" s="98">
        <v>43313</v>
      </c>
      <c r="C221" s="99">
        <v>5545.1399999999994</v>
      </c>
      <c r="D221" s="99">
        <v>1553.8799999999997</v>
      </c>
      <c r="E221" s="99">
        <v>2824.08</v>
      </c>
      <c r="F221" s="99">
        <v>3347.5200000000004</v>
      </c>
      <c r="G221" s="99">
        <v>3093.26</v>
      </c>
      <c r="H221" s="99">
        <v>3121.4399999999996</v>
      </c>
      <c r="I221" s="99">
        <v>4401</v>
      </c>
      <c r="J221" s="99">
        <v>813</v>
      </c>
      <c r="K221" s="99">
        <v>3490.8050000000003</v>
      </c>
      <c r="L221" s="54"/>
      <c r="M221" s="54"/>
      <c r="N221" s="51"/>
      <c r="O221" s="51"/>
      <c r="P221" s="51"/>
      <c r="Q221" s="51"/>
      <c r="R221" s="51"/>
      <c r="S221" s="51"/>
      <c r="T221" s="51"/>
      <c r="U221" s="51"/>
      <c r="W221" s="53"/>
      <c r="X221" s="53"/>
      <c r="Y221" s="53"/>
      <c r="Z221" s="53"/>
      <c r="AA221" s="54"/>
      <c r="AB221" s="54"/>
      <c r="AC221" s="54"/>
      <c r="AD221" s="54"/>
      <c r="AE221" s="54"/>
      <c r="AF221" s="54"/>
      <c r="AG221" s="54"/>
      <c r="AH221" s="54"/>
      <c r="AI221" s="54"/>
      <c r="AJ221" s="54"/>
    </row>
    <row r="222" spans="2:36">
      <c r="B222" s="96">
        <v>43344</v>
      </c>
      <c r="C222" s="97">
        <v>5408.0499999999993</v>
      </c>
      <c r="D222" s="97">
        <v>1591.6</v>
      </c>
      <c r="E222" s="97">
        <v>2807.7</v>
      </c>
      <c r="F222" s="97">
        <v>3372.9999999999995</v>
      </c>
      <c r="G222" s="97">
        <v>3161.9250000000002</v>
      </c>
      <c r="H222" s="97">
        <v>3175.7500000000005</v>
      </c>
      <c r="I222" s="97">
        <v>4376.9250000000002</v>
      </c>
      <c r="J222" s="97">
        <v>826.25</v>
      </c>
      <c r="K222" s="97">
        <v>3521.8999999999996</v>
      </c>
      <c r="L222" s="54"/>
      <c r="M222" s="54"/>
      <c r="N222" s="51"/>
      <c r="O222" s="51"/>
      <c r="P222" s="51"/>
      <c r="Q222" s="51"/>
      <c r="R222" s="51"/>
      <c r="S222" s="51"/>
      <c r="T222" s="51"/>
      <c r="U222" s="51"/>
      <c r="W222" s="53"/>
      <c r="X222" s="53"/>
      <c r="Y222" s="53"/>
      <c r="Z222" s="53"/>
      <c r="AA222" s="54"/>
      <c r="AB222" s="54"/>
      <c r="AC222" s="54"/>
      <c r="AD222" s="54"/>
      <c r="AE222" s="54"/>
      <c r="AF222" s="54"/>
      <c r="AG222" s="54"/>
      <c r="AH222" s="54"/>
      <c r="AI222" s="54"/>
      <c r="AJ222" s="54"/>
    </row>
    <row r="223" spans="2:36">
      <c r="B223" s="98">
        <v>43374</v>
      </c>
      <c r="C223" s="99">
        <v>4941</v>
      </c>
      <c r="D223" s="99">
        <v>1551.55</v>
      </c>
      <c r="E223" s="99">
        <v>2724.1000000000004</v>
      </c>
      <c r="F223" s="99">
        <v>3316.9</v>
      </c>
      <c r="G223" s="99">
        <v>3215.3250000000003</v>
      </c>
      <c r="H223" s="99">
        <v>3209.6000000000004</v>
      </c>
      <c r="I223" s="99">
        <v>4349.0250000000005</v>
      </c>
      <c r="J223" s="99">
        <v>815</v>
      </c>
      <c r="K223" s="99">
        <v>3522.7125000000005</v>
      </c>
      <c r="L223" s="54"/>
      <c r="M223" s="54"/>
      <c r="N223" s="51"/>
      <c r="O223" s="51"/>
      <c r="P223" s="51"/>
      <c r="Q223" s="51"/>
      <c r="R223" s="51"/>
      <c r="S223" s="51"/>
      <c r="T223" s="51"/>
      <c r="U223" s="51"/>
      <c r="W223" s="53"/>
      <c r="X223" s="53"/>
      <c r="Y223" s="53"/>
      <c r="Z223" s="53"/>
      <c r="AA223" s="54"/>
      <c r="AB223" s="54"/>
      <c r="AC223" s="54"/>
      <c r="AD223" s="54"/>
      <c r="AE223" s="54"/>
      <c r="AF223" s="54"/>
      <c r="AG223" s="54"/>
      <c r="AH223" s="54"/>
      <c r="AI223" s="54"/>
      <c r="AJ223" s="54"/>
    </row>
    <row r="224" spans="2:36">
      <c r="B224" s="96">
        <v>43405</v>
      </c>
      <c r="C224" s="97">
        <v>4649.22</v>
      </c>
      <c r="D224" s="97">
        <v>1593.42</v>
      </c>
      <c r="E224" s="97">
        <v>2733.5200000000004</v>
      </c>
      <c r="F224" s="97">
        <v>3183.5200000000004</v>
      </c>
      <c r="G224" s="97">
        <v>3194.9400000000005</v>
      </c>
      <c r="H224" s="97">
        <v>3200.34</v>
      </c>
      <c r="I224" s="97">
        <v>4368.92</v>
      </c>
      <c r="J224" s="97">
        <v>833</v>
      </c>
      <c r="K224" s="97">
        <v>3486.9300000000003</v>
      </c>
      <c r="L224" s="54"/>
      <c r="M224" s="54"/>
      <c r="N224" s="51"/>
      <c r="O224" s="51"/>
      <c r="P224" s="51"/>
      <c r="Q224" s="51"/>
      <c r="R224" s="51"/>
      <c r="S224" s="51"/>
      <c r="T224" s="51"/>
      <c r="U224" s="51"/>
      <c r="W224" s="53"/>
      <c r="X224" s="53"/>
      <c r="Y224" s="53"/>
      <c r="Z224" s="53"/>
      <c r="AA224" s="54"/>
      <c r="AB224" s="54"/>
      <c r="AC224" s="54"/>
      <c r="AD224" s="54"/>
      <c r="AE224" s="54"/>
      <c r="AF224" s="54"/>
      <c r="AG224" s="54"/>
      <c r="AH224" s="54"/>
      <c r="AI224" s="54"/>
      <c r="AJ224" s="54"/>
    </row>
    <row r="225" spans="2:36">
      <c r="B225" s="98">
        <v>43435</v>
      </c>
      <c r="C225" s="99">
        <v>4430.125</v>
      </c>
      <c r="D225" s="99">
        <v>1693.5749999999998</v>
      </c>
      <c r="E225" s="99">
        <v>2717.3500000000004</v>
      </c>
      <c r="F225" s="99">
        <v>3048.4000000000005</v>
      </c>
      <c r="G225" s="99">
        <v>3123.8</v>
      </c>
      <c r="H225" s="99">
        <v>3155.8500000000004</v>
      </c>
      <c r="I225" s="99">
        <v>4449.7000000000007</v>
      </c>
      <c r="J225" s="99">
        <v>838.33333333333326</v>
      </c>
      <c r="K225" s="99">
        <v>3444.4375000000005</v>
      </c>
      <c r="L225" s="54"/>
      <c r="M225" s="54"/>
      <c r="N225" s="51"/>
      <c r="O225" s="51"/>
      <c r="P225" s="51"/>
      <c r="Q225" s="51"/>
      <c r="R225" s="51"/>
      <c r="S225" s="51"/>
      <c r="T225" s="51"/>
      <c r="U225" s="51"/>
      <c r="W225" s="53"/>
      <c r="X225" s="53"/>
      <c r="Y225" s="53"/>
      <c r="Z225" s="53"/>
      <c r="AA225" s="54"/>
      <c r="AB225" s="54"/>
      <c r="AC225" s="54"/>
      <c r="AD225" s="54"/>
      <c r="AE225" s="54"/>
      <c r="AF225" s="54"/>
      <c r="AG225" s="54"/>
      <c r="AH225" s="54"/>
      <c r="AI225" s="54"/>
      <c r="AJ225" s="54"/>
    </row>
    <row r="226" spans="2:36">
      <c r="B226" s="96">
        <v>43466</v>
      </c>
      <c r="C226" s="97">
        <v>4385.82</v>
      </c>
      <c r="D226" s="97">
        <v>1819.8600000000001</v>
      </c>
      <c r="E226" s="97">
        <v>2772.38</v>
      </c>
      <c r="F226" s="97">
        <v>3153.5600000000004</v>
      </c>
      <c r="G226" s="97">
        <v>3098.3599999999997</v>
      </c>
      <c r="H226" s="97">
        <v>3135.68</v>
      </c>
      <c r="I226" s="97">
        <v>4487.2999999999993</v>
      </c>
      <c r="J226" s="97">
        <v>873</v>
      </c>
      <c r="K226" s="97">
        <v>3468.7249999999999</v>
      </c>
      <c r="L226" s="54"/>
      <c r="M226" s="54"/>
      <c r="N226" s="51"/>
      <c r="O226" s="51"/>
      <c r="P226" s="51"/>
      <c r="Q226" s="51"/>
      <c r="R226" s="51"/>
      <c r="S226" s="51"/>
      <c r="T226" s="51"/>
      <c r="U226" s="51"/>
      <c r="W226" s="53"/>
      <c r="X226" s="53"/>
      <c r="Y226" s="53"/>
      <c r="Z226" s="53"/>
      <c r="AA226" s="59"/>
      <c r="AB226" s="59"/>
      <c r="AC226" s="59"/>
      <c r="AD226" s="59"/>
      <c r="AE226" s="59"/>
      <c r="AF226" s="59"/>
      <c r="AG226" s="59"/>
      <c r="AH226" s="59"/>
      <c r="AI226" s="60"/>
      <c r="AJ226" s="54"/>
    </row>
    <row r="227" spans="2:36">
      <c r="B227" s="98">
        <v>43497</v>
      </c>
      <c r="C227" s="99">
        <v>4379.625</v>
      </c>
      <c r="D227" s="99">
        <v>1893.6249999999998</v>
      </c>
      <c r="E227" s="99">
        <v>2851.3249999999998</v>
      </c>
      <c r="F227" s="99">
        <v>3219.9249999999993</v>
      </c>
      <c r="G227" s="99">
        <v>3046.1750000000002</v>
      </c>
      <c r="H227" s="99">
        <v>3076.2750000000001</v>
      </c>
      <c r="I227" s="99">
        <v>4406.05</v>
      </c>
      <c r="J227" s="99">
        <v>868.125</v>
      </c>
      <c r="K227" s="99">
        <v>3437.1062499999998</v>
      </c>
      <c r="L227" s="54"/>
      <c r="M227" s="54"/>
      <c r="N227" s="51"/>
      <c r="O227" s="51"/>
      <c r="P227" s="51"/>
      <c r="Q227" s="51"/>
      <c r="R227" s="51"/>
      <c r="S227" s="51"/>
      <c r="T227" s="51"/>
      <c r="U227" s="51"/>
      <c r="W227" s="53"/>
      <c r="X227" s="53"/>
      <c r="Y227" s="53"/>
      <c r="Z227" s="53"/>
      <c r="AA227" s="59"/>
      <c r="AB227" s="59"/>
      <c r="AC227" s="59"/>
      <c r="AD227" s="59"/>
      <c r="AE227" s="59"/>
      <c r="AF227" s="59"/>
      <c r="AG227" s="59"/>
      <c r="AH227" s="59"/>
      <c r="AI227" s="60"/>
      <c r="AJ227" s="54"/>
    </row>
    <row r="228" spans="2:36">
      <c r="B228" s="96">
        <v>43525</v>
      </c>
      <c r="C228" s="97">
        <v>4218.55</v>
      </c>
      <c r="D228" s="97">
        <v>1902</v>
      </c>
      <c r="E228" s="97">
        <v>2869.875</v>
      </c>
      <c r="F228" s="97">
        <v>3292.4250000000002</v>
      </c>
      <c r="G228" s="97">
        <v>3054.9250000000002</v>
      </c>
      <c r="H228" s="97">
        <v>3081.7</v>
      </c>
      <c r="I228" s="97">
        <v>4516.8999999999996</v>
      </c>
      <c r="J228" s="97">
        <v>857.5</v>
      </c>
      <c r="K228" s="97">
        <v>3486.4874999999997</v>
      </c>
      <c r="L228" s="54"/>
      <c r="M228" s="54"/>
      <c r="N228" s="51"/>
      <c r="O228" s="51"/>
      <c r="P228" s="51"/>
      <c r="Q228" s="51"/>
      <c r="R228" s="51"/>
      <c r="S228" s="51"/>
      <c r="T228" s="51"/>
      <c r="U228" s="51"/>
      <c r="W228" s="53"/>
      <c r="X228" s="53"/>
      <c r="Y228" s="53"/>
      <c r="Z228" s="53"/>
      <c r="AA228" s="59"/>
      <c r="AB228" s="59"/>
      <c r="AC228" s="59"/>
      <c r="AD228" s="59"/>
      <c r="AE228" s="59"/>
      <c r="AF228" s="59"/>
      <c r="AG228" s="59"/>
      <c r="AH228" s="59"/>
      <c r="AI228" s="60"/>
      <c r="AJ228" s="54"/>
    </row>
    <row r="229" spans="2:36">
      <c r="B229" s="98">
        <v>43556</v>
      </c>
      <c r="C229" s="99">
        <v>4193.2250000000004</v>
      </c>
      <c r="D229" s="99">
        <v>1912.75</v>
      </c>
      <c r="E229" s="99">
        <v>2893.4249999999997</v>
      </c>
      <c r="F229" s="99">
        <v>3212.2249999999995</v>
      </c>
      <c r="G229" s="99">
        <v>3060.75</v>
      </c>
      <c r="H229" s="99">
        <v>3087.5250000000001</v>
      </c>
      <c r="I229" s="99">
        <v>4414.625</v>
      </c>
      <c r="J229" s="99">
        <v>836.25</v>
      </c>
      <c r="K229" s="99">
        <v>3443.78125</v>
      </c>
      <c r="L229" s="54"/>
      <c r="M229" s="54"/>
      <c r="N229" s="51"/>
      <c r="O229" s="51"/>
      <c r="P229" s="51"/>
      <c r="Q229" s="51"/>
      <c r="R229" s="51"/>
      <c r="S229" s="51"/>
      <c r="T229" s="51"/>
      <c r="U229" s="51"/>
      <c r="W229" s="53"/>
      <c r="X229" s="53"/>
      <c r="Y229" s="53"/>
      <c r="Z229" s="53"/>
      <c r="AA229" s="59"/>
      <c r="AB229" s="59"/>
      <c r="AC229" s="59"/>
      <c r="AD229" s="59"/>
      <c r="AE229" s="59"/>
      <c r="AF229" s="59"/>
      <c r="AG229" s="59"/>
      <c r="AH229" s="59"/>
      <c r="AI229" s="60"/>
      <c r="AJ229" s="54"/>
    </row>
    <row r="230" spans="2:36">
      <c r="B230" s="96">
        <v>43586</v>
      </c>
      <c r="C230" s="97">
        <v>4155.8999999999996</v>
      </c>
      <c r="D230" s="97">
        <v>2018.02</v>
      </c>
      <c r="E230" s="97">
        <v>2955.2799999999997</v>
      </c>
      <c r="F230" s="97">
        <v>3151.38</v>
      </c>
      <c r="G230" s="97">
        <v>3060.6399999999994</v>
      </c>
      <c r="H230" s="97">
        <v>3090.2200000000003</v>
      </c>
      <c r="I230" s="97">
        <v>4418.22</v>
      </c>
      <c r="J230" s="97">
        <v>815</v>
      </c>
      <c r="K230" s="97">
        <v>3430.1149999999998</v>
      </c>
      <c r="L230" s="54"/>
      <c r="M230" s="54"/>
      <c r="N230" s="51"/>
      <c r="O230" s="51"/>
      <c r="P230" s="51"/>
      <c r="Q230" s="51"/>
      <c r="R230" s="51"/>
      <c r="S230" s="51"/>
      <c r="T230" s="51"/>
      <c r="U230" s="51"/>
      <c r="W230" s="53"/>
      <c r="X230" s="53"/>
      <c r="Y230" s="53"/>
      <c r="Z230" s="53"/>
      <c r="AA230" s="59"/>
      <c r="AB230" s="59"/>
      <c r="AC230" s="59"/>
      <c r="AD230" s="59"/>
      <c r="AE230" s="59"/>
      <c r="AF230" s="59"/>
      <c r="AG230" s="59"/>
      <c r="AH230" s="59"/>
      <c r="AI230" s="60"/>
      <c r="AJ230" s="54"/>
    </row>
    <row r="231" spans="2:36">
      <c r="B231" s="98">
        <v>43617</v>
      </c>
      <c r="C231" s="99">
        <v>3977.5</v>
      </c>
      <c r="D231" s="99">
        <v>2040</v>
      </c>
      <c r="E231" s="99">
        <v>2935</v>
      </c>
      <c r="F231" s="99">
        <v>3082.5</v>
      </c>
      <c r="G231" s="99">
        <v>3072.5</v>
      </c>
      <c r="H231" s="99">
        <v>3087.5</v>
      </c>
      <c r="I231" s="99">
        <v>4390</v>
      </c>
      <c r="J231" s="99">
        <v>787.5</v>
      </c>
      <c r="K231" s="99">
        <v>3408.125</v>
      </c>
      <c r="L231" s="54"/>
      <c r="M231" s="54"/>
      <c r="N231" s="51"/>
      <c r="O231" s="51"/>
      <c r="P231" s="51"/>
      <c r="Q231" s="51"/>
      <c r="R231" s="51"/>
      <c r="S231" s="51"/>
      <c r="T231" s="51"/>
      <c r="U231" s="51"/>
      <c r="W231" s="53"/>
      <c r="X231" s="53"/>
      <c r="Y231" s="53"/>
      <c r="Z231" s="53"/>
      <c r="AA231" s="59"/>
      <c r="AB231" s="59"/>
      <c r="AC231" s="59"/>
      <c r="AD231" s="59"/>
      <c r="AE231" s="59"/>
      <c r="AF231" s="59"/>
      <c r="AG231" s="59"/>
      <c r="AH231" s="59"/>
      <c r="AI231" s="60"/>
      <c r="AJ231" s="54"/>
    </row>
    <row r="232" spans="2:36">
      <c r="B232" s="96">
        <v>43647</v>
      </c>
      <c r="C232" s="97">
        <v>3810</v>
      </c>
      <c r="D232" s="97">
        <v>2058</v>
      </c>
      <c r="E232" s="97">
        <v>2900</v>
      </c>
      <c r="F232" s="97">
        <v>3078</v>
      </c>
      <c r="G232" s="97">
        <v>3066</v>
      </c>
      <c r="H232" s="97">
        <v>3070</v>
      </c>
      <c r="I232" s="97">
        <v>4432</v>
      </c>
      <c r="J232" s="97">
        <v>726</v>
      </c>
      <c r="K232" s="97">
        <v>3411.5</v>
      </c>
      <c r="L232" s="54"/>
      <c r="M232" s="54"/>
      <c r="N232" s="51"/>
      <c r="O232" s="51"/>
      <c r="P232" s="51"/>
      <c r="Q232" s="51"/>
      <c r="R232" s="51"/>
      <c r="S232" s="51"/>
      <c r="T232" s="51"/>
      <c r="U232" s="51"/>
      <c r="W232" s="53"/>
      <c r="X232" s="53"/>
      <c r="Y232" s="53"/>
      <c r="Z232" s="53"/>
      <c r="AA232" s="59"/>
      <c r="AB232" s="59"/>
      <c r="AC232" s="59"/>
      <c r="AD232" s="59"/>
      <c r="AE232" s="59"/>
      <c r="AF232" s="59"/>
      <c r="AG232" s="59"/>
      <c r="AH232" s="59"/>
      <c r="AI232" s="60"/>
      <c r="AJ232" s="54"/>
    </row>
    <row r="233" spans="2:36">
      <c r="B233" s="98">
        <v>43678</v>
      </c>
      <c r="C233" s="99">
        <v>3612.5</v>
      </c>
      <c r="D233" s="99">
        <v>2085</v>
      </c>
      <c r="E233" s="99">
        <v>2857.5</v>
      </c>
      <c r="F233" s="99">
        <v>3042.5</v>
      </c>
      <c r="G233" s="99">
        <v>3067.5</v>
      </c>
      <c r="H233" s="99">
        <v>3070</v>
      </c>
      <c r="I233" s="99">
        <v>4480</v>
      </c>
      <c r="J233" s="99">
        <v>705</v>
      </c>
      <c r="K233" s="99">
        <v>3415</v>
      </c>
      <c r="L233" s="54"/>
      <c r="M233" s="54"/>
      <c r="N233" s="51"/>
      <c r="O233" s="51"/>
      <c r="P233" s="51"/>
      <c r="Q233" s="51"/>
      <c r="R233" s="51"/>
      <c r="S233" s="51"/>
      <c r="T233" s="51"/>
      <c r="U233" s="51"/>
      <c r="W233" s="53"/>
      <c r="X233" s="53"/>
      <c r="Y233" s="53"/>
      <c r="Z233" s="53"/>
      <c r="AA233" s="60"/>
      <c r="AB233" s="60"/>
      <c r="AC233" s="60"/>
      <c r="AD233" s="60"/>
      <c r="AE233" s="60"/>
      <c r="AF233" s="60"/>
      <c r="AG233" s="60"/>
      <c r="AH233" s="60"/>
      <c r="AI233" s="60"/>
      <c r="AJ233" s="54"/>
    </row>
    <row r="234" spans="2:36">
      <c r="B234" s="96">
        <v>43709</v>
      </c>
      <c r="C234" s="97">
        <v>3690</v>
      </c>
      <c r="D234" s="97">
        <v>2167.5</v>
      </c>
      <c r="E234" s="97">
        <v>2930</v>
      </c>
      <c r="F234" s="97">
        <v>3087.5</v>
      </c>
      <c r="G234" s="97">
        <v>3077.5</v>
      </c>
      <c r="H234" s="97">
        <v>3107.5</v>
      </c>
      <c r="I234" s="97">
        <v>4427.5</v>
      </c>
      <c r="J234" s="97">
        <v>717.5</v>
      </c>
      <c r="K234" s="97">
        <v>3425</v>
      </c>
      <c r="L234" s="54"/>
      <c r="M234" s="54"/>
      <c r="N234" s="51"/>
      <c r="O234" s="51"/>
      <c r="P234" s="51"/>
      <c r="Q234" s="51"/>
      <c r="R234" s="51"/>
      <c r="S234" s="51"/>
      <c r="T234" s="51"/>
      <c r="U234" s="51"/>
      <c r="W234" s="61"/>
      <c r="X234" s="62"/>
      <c r="Y234" s="60"/>
      <c r="Z234" s="60"/>
      <c r="AA234" s="60"/>
      <c r="AB234" s="60"/>
      <c r="AC234" s="60"/>
      <c r="AD234" s="60"/>
      <c r="AE234" s="60"/>
      <c r="AF234" s="60"/>
      <c r="AG234" s="60"/>
      <c r="AH234" s="60"/>
      <c r="AI234" s="60"/>
      <c r="AJ234" s="54"/>
    </row>
    <row r="235" spans="2:36">
      <c r="B235" s="98">
        <v>43739</v>
      </c>
      <c r="C235" s="99">
        <v>3668</v>
      </c>
      <c r="D235" s="99">
        <v>2320</v>
      </c>
      <c r="E235" s="99">
        <v>2968</v>
      </c>
      <c r="F235" s="99">
        <v>3130</v>
      </c>
      <c r="G235" s="99">
        <v>3092</v>
      </c>
      <c r="H235" s="99">
        <v>3108</v>
      </c>
      <c r="I235" s="99">
        <v>4438</v>
      </c>
      <c r="J235" s="99">
        <v>768</v>
      </c>
      <c r="K235" s="99">
        <v>3442</v>
      </c>
      <c r="L235" s="54"/>
      <c r="M235" s="54"/>
      <c r="N235" s="51"/>
      <c r="O235" s="51"/>
      <c r="P235" s="51"/>
      <c r="Q235" s="51"/>
      <c r="R235" s="51"/>
      <c r="S235" s="51"/>
      <c r="T235" s="51"/>
      <c r="U235" s="51"/>
      <c r="V235" s="61"/>
      <c r="W235" s="61"/>
      <c r="X235" s="62"/>
      <c r="Y235" s="60"/>
      <c r="Z235" s="60"/>
      <c r="AA235" s="60"/>
      <c r="AB235" s="60"/>
      <c r="AC235" s="60"/>
      <c r="AD235" s="60"/>
      <c r="AE235" s="60"/>
      <c r="AF235" s="60"/>
      <c r="AG235" s="60"/>
      <c r="AH235" s="60"/>
      <c r="AI235" s="60"/>
      <c r="AJ235" s="54"/>
    </row>
    <row r="236" spans="2:36">
      <c r="B236" s="96">
        <v>43770</v>
      </c>
      <c r="C236" s="97">
        <v>3670</v>
      </c>
      <c r="D236" s="97">
        <v>2455</v>
      </c>
      <c r="E236" s="97">
        <v>3025</v>
      </c>
      <c r="F236" s="97">
        <v>3170</v>
      </c>
      <c r="G236" s="97">
        <v>3130</v>
      </c>
      <c r="H236" s="97">
        <v>3135</v>
      </c>
      <c r="I236" s="97">
        <v>4432.5</v>
      </c>
      <c r="J236" s="97">
        <v>800</v>
      </c>
      <c r="K236" s="97">
        <v>3466.875</v>
      </c>
      <c r="L236" s="54"/>
      <c r="M236" s="54"/>
    </row>
    <row r="237" spans="2:36">
      <c r="B237" s="98">
        <v>43800</v>
      </c>
      <c r="C237" s="99">
        <v>3690</v>
      </c>
      <c r="D237" s="99">
        <v>2535</v>
      </c>
      <c r="E237" s="99">
        <v>3060</v>
      </c>
      <c r="F237" s="99">
        <v>3180</v>
      </c>
      <c r="G237" s="99">
        <v>3162.5</v>
      </c>
      <c r="H237" s="99">
        <v>3202.5</v>
      </c>
      <c r="I237" s="99">
        <v>4442.5</v>
      </c>
      <c r="J237" s="99">
        <v>812.5</v>
      </c>
      <c r="K237" s="99">
        <v>3496.875</v>
      </c>
      <c r="L237" s="54"/>
      <c r="M237" s="54"/>
    </row>
    <row r="238" spans="2:36" ht="72" customHeight="1">
      <c r="B238" s="150" t="s">
        <v>49</v>
      </c>
      <c r="C238" s="150"/>
      <c r="D238" s="150"/>
      <c r="E238" s="150"/>
      <c r="F238" s="150"/>
      <c r="G238" s="150"/>
      <c r="H238" s="150"/>
      <c r="I238" s="150"/>
      <c r="J238" s="150"/>
      <c r="K238" s="150"/>
    </row>
    <row r="239" spans="2:36">
      <c r="B239" s="63"/>
      <c r="C239" s="51"/>
      <c r="D239" s="112"/>
      <c r="E239" s="51"/>
      <c r="F239" s="51"/>
      <c r="G239" s="51"/>
      <c r="H239" s="51"/>
      <c r="I239" s="51"/>
      <c r="J239" s="63"/>
      <c r="K239" s="63"/>
      <c r="M239" s="53"/>
      <c r="N239" s="61"/>
      <c r="O239" s="61"/>
      <c r="P239" s="61"/>
      <c r="Q239" s="61"/>
      <c r="R239" s="61"/>
      <c r="S239" s="61"/>
      <c r="T239" s="61"/>
      <c r="U239" s="62"/>
      <c r="V239" s="61"/>
      <c r="W239" s="61"/>
      <c r="X239" s="62"/>
      <c r="Y239" s="60"/>
      <c r="Z239" s="60"/>
      <c r="AA239" s="60"/>
      <c r="AB239" s="60"/>
      <c r="AC239" s="60"/>
      <c r="AD239" s="60"/>
      <c r="AE239" s="60"/>
      <c r="AF239" s="60"/>
      <c r="AG239" s="60"/>
      <c r="AH239" s="60"/>
      <c r="AI239" s="60"/>
      <c r="AJ239" s="54"/>
    </row>
    <row r="240" spans="2:36">
      <c r="C240" s="51"/>
      <c r="D240" s="51"/>
      <c r="E240" s="51"/>
      <c r="F240" s="51"/>
      <c r="G240" s="51"/>
      <c r="H240" s="51"/>
      <c r="I240" s="51"/>
      <c r="J240" s="51"/>
      <c r="K240" s="51"/>
      <c r="O240" s="64"/>
      <c r="P240" s="64"/>
      <c r="Q240" s="64"/>
      <c r="R240" s="64"/>
      <c r="S240" s="64"/>
      <c r="T240" s="64"/>
      <c r="U240" s="64"/>
      <c r="V240" s="64"/>
      <c r="W240" s="64"/>
      <c r="X240" s="62"/>
      <c r="Y240" s="62"/>
      <c r="Z240" s="62"/>
      <c r="AA240" s="62"/>
      <c r="AB240" s="62"/>
      <c r="AC240" s="62"/>
      <c r="AD240" s="62"/>
      <c r="AE240" s="62"/>
      <c r="AF240" s="62"/>
      <c r="AG240" s="62"/>
      <c r="AH240" s="62"/>
      <c r="AI240" s="62"/>
    </row>
    <row r="241" spans="3:23">
      <c r="C241" s="51"/>
      <c r="D241" s="51"/>
      <c r="E241" s="51"/>
      <c r="F241" s="51"/>
      <c r="G241" s="51"/>
      <c r="H241" s="51"/>
      <c r="I241" s="51"/>
      <c r="J241" s="51"/>
      <c r="K241" s="51"/>
      <c r="O241" s="65"/>
      <c r="P241" s="65"/>
      <c r="Q241" s="65"/>
      <c r="R241" s="65"/>
      <c r="S241" s="65"/>
      <c r="T241" s="65"/>
      <c r="U241" s="65"/>
      <c r="V241" s="65"/>
      <c r="W241" s="65"/>
    </row>
    <row r="242" spans="3:23">
      <c r="C242" s="51"/>
      <c r="D242" s="51"/>
      <c r="E242" s="51"/>
      <c r="F242" s="51"/>
      <c r="G242" s="51"/>
      <c r="H242" s="51"/>
      <c r="I242" s="51"/>
      <c r="J242" s="51"/>
      <c r="K242" s="51"/>
      <c r="O242" s="65"/>
      <c r="P242" s="65"/>
      <c r="Q242" s="65"/>
      <c r="R242" s="65"/>
      <c r="S242" s="65"/>
      <c r="T242" s="65"/>
      <c r="U242" s="65"/>
      <c r="V242" s="65"/>
      <c r="W242" s="65"/>
    </row>
    <row r="243" spans="3:23">
      <c r="C243" s="51"/>
      <c r="D243" s="51"/>
      <c r="E243" s="51"/>
      <c r="F243" s="51"/>
      <c r="G243" s="51"/>
      <c r="H243" s="51"/>
      <c r="I243" s="51"/>
      <c r="J243" s="51"/>
      <c r="K243" s="51"/>
    </row>
    <row r="245" spans="3:23">
      <c r="C245" s="51"/>
      <c r="D245" s="51"/>
      <c r="E245" s="51"/>
      <c r="F245" s="51"/>
      <c r="G245" s="51"/>
      <c r="H245" s="51"/>
      <c r="I245" s="51"/>
      <c r="J245" s="51"/>
      <c r="K245" s="51"/>
    </row>
    <row r="246" spans="3:23">
      <c r="C246" s="51"/>
      <c r="D246" s="51"/>
      <c r="E246" s="51"/>
      <c r="F246" s="51"/>
      <c r="G246" s="51"/>
      <c r="H246" s="51"/>
      <c r="I246" s="51"/>
      <c r="J246" s="51"/>
      <c r="K246" s="51"/>
    </row>
    <row r="247" spans="3:23">
      <c r="C247" s="51"/>
      <c r="D247" s="51"/>
      <c r="E247" s="51"/>
      <c r="F247" s="51"/>
      <c r="G247" s="51"/>
      <c r="H247" s="51"/>
      <c r="I247" s="51"/>
      <c r="J247" s="51"/>
      <c r="K247" s="51"/>
    </row>
    <row r="248" spans="3:23">
      <c r="C248" s="51"/>
      <c r="D248" s="51"/>
      <c r="E248" s="51"/>
      <c r="F248" s="51"/>
      <c r="G248" s="51"/>
      <c r="H248" s="51"/>
      <c r="I248" s="51"/>
      <c r="J248" s="51"/>
      <c r="K248" s="51"/>
    </row>
    <row r="249" spans="3:23">
      <c r="C249" s="51"/>
      <c r="D249" s="51"/>
      <c r="E249" s="52"/>
    </row>
    <row r="250" spans="3:23">
      <c r="C250" s="51"/>
      <c r="D250" s="51"/>
      <c r="E250" s="52"/>
    </row>
    <row r="251" spans="3:23">
      <c r="C251" s="51"/>
      <c r="D251" s="51"/>
      <c r="E251" s="51"/>
    </row>
    <row r="252" spans="3:23">
      <c r="C252" s="51"/>
      <c r="D252" s="51"/>
      <c r="E252" s="51"/>
    </row>
    <row r="253" spans="3:23">
      <c r="C253" s="51"/>
      <c r="D253" s="51"/>
      <c r="E253" s="51"/>
    </row>
    <row r="254" spans="3:23">
      <c r="C254" s="51"/>
      <c r="D254" s="51"/>
      <c r="E254" s="51"/>
    </row>
    <row r="255" spans="3:23">
      <c r="C255" s="51"/>
      <c r="D255" s="51"/>
      <c r="E255" s="51"/>
    </row>
    <row r="256" spans="3:23">
      <c r="C256" s="51"/>
      <c r="D256" s="51"/>
      <c r="E256" s="51"/>
    </row>
    <row r="257" spans="3:5">
      <c r="C257" s="51"/>
      <c r="D257" s="51"/>
      <c r="E257" s="51"/>
    </row>
    <row r="258" spans="3:5">
      <c r="C258" s="51"/>
      <c r="D258" s="51"/>
      <c r="E258" s="51"/>
    </row>
    <row r="259" spans="3:5">
      <c r="C259" s="51"/>
      <c r="D259" s="51"/>
      <c r="E259" s="51"/>
    </row>
    <row r="260" spans="3:5">
      <c r="C260" s="51"/>
      <c r="D260" s="51"/>
      <c r="E260" s="51"/>
    </row>
    <row r="261" spans="3:5">
      <c r="C261" s="51"/>
      <c r="D261" s="51"/>
      <c r="E261" s="51"/>
    </row>
    <row r="262" spans="3:5">
      <c r="C262" s="51"/>
      <c r="D262" s="51"/>
      <c r="E262" s="51"/>
    </row>
    <row r="263" spans="3:5">
      <c r="C263" s="51"/>
      <c r="D263" s="51"/>
      <c r="E263" s="51"/>
    </row>
    <row r="264" spans="3:5">
      <c r="C264" s="51"/>
      <c r="D264" s="51"/>
      <c r="E264" s="51"/>
    </row>
    <row r="265" spans="3:5">
      <c r="C265" s="51"/>
      <c r="D265" s="51"/>
      <c r="E265" s="51"/>
    </row>
    <row r="266" spans="3:5">
      <c r="C266" s="51"/>
      <c r="D266" s="51"/>
      <c r="E266" s="51"/>
    </row>
    <row r="267" spans="3:5">
      <c r="C267" s="51"/>
      <c r="D267" s="51"/>
      <c r="E267" s="51"/>
    </row>
    <row r="268" spans="3:5">
      <c r="C268" s="51"/>
      <c r="D268" s="51"/>
      <c r="E268" s="51"/>
    </row>
    <row r="269" spans="3:5">
      <c r="C269" s="51"/>
      <c r="D269" s="51"/>
      <c r="E269" s="51"/>
    </row>
    <row r="270" spans="3:5">
      <c r="C270" s="51"/>
      <c r="D270" s="51"/>
      <c r="E270" s="51"/>
    </row>
    <row r="271" spans="3:5">
      <c r="C271" s="51"/>
      <c r="D271" s="51"/>
      <c r="E271" s="51"/>
    </row>
    <row r="272" spans="3:5">
      <c r="C272" s="51"/>
      <c r="D272" s="51"/>
      <c r="E272" s="51"/>
    </row>
    <row r="273" spans="3:5">
      <c r="C273" s="51"/>
      <c r="D273" s="51"/>
      <c r="E273" s="51"/>
    </row>
    <row r="274" spans="3:5">
      <c r="C274" s="51"/>
      <c r="D274" s="51"/>
      <c r="E274" s="51"/>
    </row>
    <row r="275" spans="3:5">
      <c r="C275" s="51"/>
      <c r="D275" s="51"/>
      <c r="E275" s="51"/>
    </row>
    <row r="276" spans="3:5">
      <c r="C276" s="51"/>
      <c r="D276" s="51"/>
      <c r="E276" s="51"/>
    </row>
    <row r="277" spans="3:5">
      <c r="C277" s="51"/>
      <c r="D277" s="51"/>
      <c r="E277" s="51"/>
    </row>
    <row r="278" spans="3:5">
      <c r="C278" s="51"/>
      <c r="D278" s="51"/>
      <c r="E278" s="51"/>
    </row>
    <row r="279" spans="3:5">
      <c r="C279" s="51"/>
      <c r="D279" s="51"/>
      <c r="E279" s="51"/>
    </row>
    <row r="280" spans="3:5">
      <c r="C280" s="51"/>
      <c r="D280" s="51"/>
      <c r="E280" s="51"/>
    </row>
    <row r="281" spans="3:5">
      <c r="C281" s="51"/>
      <c r="D281" s="51"/>
      <c r="E281" s="51"/>
    </row>
    <row r="282" spans="3:5">
      <c r="C282" s="51"/>
      <c r="D282" s="51"/>
      <c r="E282" s="51"/>
    </row>
    <row r="283" spans="3:5">
      <c r="C283" s="51"/>
      <c r="D283" s="51"/>
      <c r="E283" s="51"/>
    </row>
    <row r="284" spans="3:5">
      <c r="C284" s="51"/>
      <c r="D284" s="51"/>
      <c r="E284" s="51"/>
    </row>
    <row r="285" spans="3:5">
      <c r="C285" s="51"/>
      <c r="D285" s="51"/>
      <c r="E285" s="51"/>
    </row>
    <row r="286" spans="3:5">
      <c r="C286" s="51"/>
      <c r="D286" s="51"/>
      <c r="E286" s="51"/>
    </row>
    <row r="287" spans="3:5">
      <c r="C287" s="51"/>
      <c r="D287" s="51"/>
      <c r="E287" s="51"/>
    </row>
    <row r="288" spans="3:5">
      <c r="C288" s="51"/>
      <c r="D288" s="51"/>
      <c r="E288" s="51"/>
    </row>
    <row r="289" spans="3:5">
      <c r="C289" s="51"/>
      <c r="D289" s="51"/>
      <c r="E289" s="51"/>
    </row>
    <row r="290" spans="3:5">
      <c r="C290" s="51"/>
      <c r="D290" s="51"/>
      <c r="E290" s="51"/>
    </row>
    <row r="291" spans="3:5">
      <c r="C291" s="51"/>
      <c r="D291" s="51"/>
      <c r="E291" s="51"/>
    </row>
    <row r="292" spans="3:5">
      <c r="C292" s="51"/>
      <c r="D292" s="51"/>
      <c r="E292" s="51"/>
    </row>
    <row r="293" spans="3:5">
      <c r="C293" s="51"/>
      <c r="D293" s="51"/>
      <c r="E293" s="51"/>
    </row>
    <row r="294" spans="3:5">
      <c r="C294" s="51"/>
      <c r="D294" s="51"/>
      <c r="E294" s="51"/>
    </row>
    <row r="295" spans="3:5">
      <c r="C295" s="51"/>
      <c r="D295" s="51"/>
      <c r="E295" s="51"/>
    </row>
    <row r="296" spans="3:5">
      <c r="C296" s="51"/>
      <c r="D296" s="51"/>
      <c r="E296" s="51"/>
    </row>
    <row r="297" spans="3:5">
      <c r="C297" s="51"/>
      <c r="D297" s="51"/>
      <c r="E297" s="51"/>
    </row>
    <row r="298" spans="3:5">
      <c r="C298" s="51"/>
      <c r="D298" s="51"/>
      <c r="E298" s="51"/>
    </row>
    <row r="299" spans="3:5">
      <c r="C299" s="51"/>
      <c r="D299" s="51"/>
      <c r="E299" s="51"/>
    </row>
    <row r="300" spans="3:5">
      <c r="C300" s="51"/>
      <c r="D300" s="51"/>
      <c r="E300" s="51"/>
    </row>
    <row r="301" spans="3:5">
      <c r="C301" s="51"/>
      <c r="D301" s="51"/>
      <c r="E301" s="51"/>
    </row>
    <row r="302" spans="3:5">
      <c r="C302" s="51"/>
      <c r="D302" s="51"/>
      <c r="E302" s="51"/>
    </row>
    <row r="303" spans="3:5">
      <c r="C303" s="51"/>
      <c r="D303" s="51"/>
      <c r="E303" s="51"/>
    </row>
    <row r="304" spans="3:5">
      <c r="C304" s="51"/>
      <c r="D304" s="51"/>
      <c r="E304" s="51"/>
    </row>
    <row r="305" spans="3:5">
      <c r="C305" s="51"/>
      <c r="D305" s="51"/>
      <c r="E305" s="51"/>
    </row>
    <row r="306" spans="3:5">
      <c r="C306" s="51"/>
      <c r="D306" s="51"/>
      <c r="E306" s="51"/>
    </row>
    <row r="307" spans="3:5">
      <c r="C307" s="51"/>
      <c r="D307" s="51"/>
      <c r="E307" s="51"/>
    </row>
    <row r="308" spans="3:5">
      <c r="C308" s="51"/>
      <c r="D308" s="51"/>
      <c r="E308" s="51"/>
    </row>
    <row r="309" spans="3:5">
      <c r="C309" s="51"/>
      <c r="D309" s="51"/>
      <c r="E309" s="51"/>
    </row>
    <row r="310" spans="3:5">
      <c r="C310" s="51"/>
      <c r="D310" s="51"/>
      <c r="E310" s="51"/>
    </row>
    <row r="311" spans="3:5">
      <c r="C311" s="51"/>
      <c r="D311" s="51"/>
      <c r="E311" s="51"/>
    </row>
    <row r="312" spans="3:5">
      <c r="C312" s="51"/>
      <c r="D312" s="51"/>
      <c r="E312" s="51"/>
    </row>
    <row r="313" spans="3:5">
      <c r="C313" s="51"/>
      <c r="D313" s="51"/>
      <c r="E313" s="51"/>
    </row>
    <row r="314" spans="3:5">
      <c r="C314" s="51"/>
      <c r="D314" s="51"/>
      <c r="E314" s="51"/>
    </row>
    <row r="315" spans="3:5">
      <c r="C315" s="51"/>
      <c r="D315" s="51"/>
      <c r="E315" s="51"/>
    </row>
    <row r="316" spans="3:5">
      <c r="C316" s="51"/>
      <c r="D316" s="51"/>
      <c r="E316" s="51"/>
    </row>
    <row r="317" spans="3:5">
      <c r="C317" s="51"/>
      <c r="D317" s="51"/>
      <c r="E317" s="51"/>
    </row>
    <row r="318" spans="3:5">
      <c r="C318" s="51"/>
      <c r="D318" s="51"/>
      <c r="E318" s="51"/>
    </row>
    <row r="319" spans="3:5">
      <c r="C319" s="51"/>
      <c r="D319" s="51"/>
      <c r="E319" s="51"/>
    </row>
    <row r="320" spans="3:5">
      <c r="C320" s="51"/>
      <c r="D320" s="51"/>
      <c r="E320" s="51"/>
    </row>
    <row r="321" spans="3:5">
      <c r="C321" s="51"/>
      <c r="D321" s="51"/>
      <c r="E321" s="51"/>
    </row>
    <row r="322" spans="3:5">
      <c r="C322" s="51"/>
      <c r="D322" s="51"/>
      <c r="E322" s="51"/>
    </row>
    <row r="323" spans="3:5">
      <c r="C323" s="51"/>
      <c r="D323" s="51"/>
      <c r="E323" s="51"/>
    </row>
    <row r="324" spans="3:5">
      <c r="C324" s="51"/>
      <c r="D324" s="51"/>
      <c r="E324" s="51"/>
    </row>
    <row r="325" spans="3:5">
      <c r="C325" s="51"/>
      <c r="D325" s="51"/>
      <c r="E325" s="51"/>
    </row>
    <row r="326" spans="3:5">
      <c r="C326" s="51"/>
      <c r="D326" s="51"/>
      <c r="E326" s="51"/>
    </row>
    <row r="327" spans="3:5">
      <c r="C327" s="51"/>
      <c r="D327" s="51"/>
      <c r="E327" s="51"/>
    </row>
    <row r="328" spans="3:5">
      <c r="C328" s="51"/>
      <c r="D328" s="51"/>
      <c r="E328" s="51"/>
    </row>
    <row r="329" spans="3:5">
      <c r="C329" s="51"/>
      <c r="D329" s="51"/>
      <c r="E329" s="51"/>
    </row>
    <row r="330" spans="3:5">
      <c r="C330" s="51"/>
      <c r="D330" s="51"/>
      <c r="E330" s="51"/>
    </row>
    <row r="331" spans="3:5">
      <c r="C331" s="51"/>
      <c r="D331" s="51"/>
      <c r="E331" s="51"/>
    </row>
    <row r="332" spans="3:5">
      <c r="C332" s="51"/>
      <c r="D332" s="51"/>
      <c r="E332" s="51"/>
    </row>
    <row r="333" spans="3:5">
      <c r="C333" s="51"/>
      <c r="D333" s="51"/>
      <c r="E333" s="51"/>
    </row>
    <row r="334" spans="3:5">
      <c r="C334" s="51"/>
      <c r="D334" s="51"/>
      <c r="E334" s="51"/>
    </row>
    <row r="335" spans="3:5">
      <c r="C335" s="51"/>
      <c r="D335" s="51"/>
      <c r="E335" s="51"/>
    </row>
    <row r="336" spans="3:5">
      <c r="C336" s="51"/>
      <c r="D336" s="51"/>
      <c r="E336" s="51"/>
    </row>
    <row r="337" spans="3:5">
      <c r="C337" s="51"/>
      <c r="D337" s="51"/>
      <c r="E337" s="51"/>
    </row>
    <row r="338" spans="3:5">
      <c r="C338" s="51"/>
      <c r="D338" s="51"/>
      <c r="E338" s="51"/>
    </row>
    <row r="339" spans="3:5">
      <c r="C339" s="51"/>
      <c r="D339" s="51"/>
      <c r="E339" s="51"/>
    </row>
    <row r="340" spans="3:5">
      <c r="C340" s="51"/>
      <c r="D340" s="51"/>
      <c r="E340" s="51"/>
    </row>
    <row r="341" spans="3:5">
      <c r="C341" s="51"/>
      <c r="D341" s="51"/>
      <c r="E341" s="51"/>
    </row>
    <row r="342" spans="3:5">
      <c r="C342" s="51"/>
      <c r="D342" s="51"/>
      <c r="E342" s="51"/>
    </row>
    <row r="343" spans="3:5">
      <c r="C343" s="51"/>
      <c r="D343" s="51"/>
      <c r="E343" s="51"/>
    </row>
    <row r="344" spans="3:5">
      <c r="C344" s="51"/>
      <c r="D344" s="51"/>
      <c r="E344" s="51"/>
    </row>
    <row r="345" spans="3:5">
      <c r="C345" s="51"/>
      <c r="D345" s="51"/>
      <c r="E345" s="51"/>
    </row>
    <row r="346" spans="3:5">
      <c r="C346" s="51"/>
      <c r="D346" s="51"/>
      <c r="E346" s="51"/>
    </row>
    <row r="347" spans="3:5">
      <c r="C347" s="51"/>
      <c r="D347" s="51"/>
      <c r="E347" s="51"/>
    </row>
    <row r="348" spans="3:5">
      <c r="C348" s="51"/>
      <c r="D348" s="51"/>
      <c r="E348" s="51"/>
    </row>
    <row r="349" spans="3:5">
      <c r="C349" s="51"/>
      <c r="D349" s="51"/>
      <c r="E349" s="51"/>
    </row>
    <row r="350" spans="3:5">
      <c r="C350" s="51"/>
      <c r="D350" s="51"/>
      <c r="E350" s="51"/>
    </row>
    <row r="351" spans="3:5">
      <c r="C351" s="51"/>
      <c r="D351" s="51"/>
      <c r="E351" s="51"/>
    </row>
    <row r="352" spans="3:5">
      <c r="C352" s="51"/>
      <c r="D352" s="51"/>
      <c r="E352" s="51"/>
    </row>
    <row r="353" spans="3:5">
      <c r="C353" s="51"/>
      <c r="D353" s="51"/>
      <c r="E353" s="51"/>
    </row>
    <row r="354" spans="3:5">
      <c r="C354" s="51"/>
      <c r="D354" s="51"/>
      <c r="E354" s="51"/>
    </row>
    <row r="355" spans="3:5">
      <c r="C355" s="51"/>
      <c r="D355" s="51"/>
      <c r="E355" s="51"/>
    </row>
    <row r="356" spans="3:5">
      <c r="C356" s="51"/>
      <c r="D356" s="51"/>
      <c r="E356" s="51"/>
    </row>
    <row r="357" spans="3:5">
      <c r="C357" s="51"/>
      <c r="D357" s="51"/>
      <c r="E357" s="51"/>
    </row>
    <row r="358" spans="3:5">
      <c r="C358" s="51"/>
      <c r="D358" s="51"/>
      <c r="E358" s="51"/>
    </row>
    <row r="359" spans="3:5">
      <c r="C359" s="51"/>
      <c r="D359" s="51"/>
      <c r="E359" s="51"/>
    </row>
    <row r="360" spans="3:5">
      <c r="C360" s="51"/>
      <c r="D360" s="51"/>
      <c r="E360" s="51"/>
    </row>
    <row r="361" spans="3:5">
      <c r="C361" s="51"/>
      <c r="D361" s="51"/>
      <c r="E361" s="51"/>
    </row>
    <row r="362" spans="3:5">
      <c r="C362" s="51"/>
      <c r="D362" s="51"/>
      <c r="E362" s="51"/>
    </row>
    <row r="363" spans="3:5">
      <c r="C363" s="51"/>
      <c r="D363" s="51"/>
      <c r="E363" s="51"/>
    </row>
    <row r="364" spans="3:5">
      <c r="C364" s="51"/>
      <c r="D364" s="51"/>
      <c r="E364" s="51"/>
    </row>
    <row r="365" spans="3:5">
      <c r="C365" s="51"/>
      <c r="D365" s="51"/>
      <c r="E365" s="51"/>
    </row>
    <row r="366" spans="3:5">
      <c r="C366" s="51"/>
      <c r="D366" s="51"/>
      <c r="E366" s="51"/>
    </row>
    <row r="367" spans="3:5">
      <c r="C367" s="51"/>
      <c r="D367" s="51"/>
      <c r="E367" s="51"/>
    </row>
    <row r="368" spans="3:5">
      <c r="C368" s="51"/>
      <c r="D368" s="51"/>
      <c r="E368" s="51"/>
    </row>
    <row r="369" spans="3:5">
      <c r="C369" s="51"/>
      <c r="D369" s="51"/>
      <c r="E369" s="51"/>
    </row>
    <row r="370" spans="3:5">
      <c r="C370" s="51"/>
      <c r="D370" s="51"/>
      <c r="E370" s="51"/>
    </row>
    <row r="371" spans="3:5">
      <c r="C371" s="51"/>
      <c r="D371" s="51"/>
      <c r="E371" s="51"/>
    </row>
    <row r="372" spans="3:5">
      <c r="C372" s="51"/>
      <c r="D372" s="51"/>
      <c r="E372" s="51"/>
    </row>
    <row r="373" spans="3:5">
      <c r="C373" s="51"/>
      <c r="D373" s="51"/>
      <c r="E373" s="51"/>
    </row>
    <row r="374" spans="3:5">
      <c r="C374" s="51"/>
      <c r="D374" s="51"/>
      <c r="E374" s="51"/>
    </row>
    <row r="375" spans="3:5">
      <c r="C375" s="51"/>
      <c r="D375" s="51"/>
      <c r="E375" s="51"/>
    </row>
    <row r="376" spans="3:5">
      <c r="C376" s="51"/>
      <c r="D376" s="51"/>
      <c r="E376" s="51"/>
    </row>
    <row r="377" spans="3:5">
      <c r="C377" s="51"/>
      <c r="D377" s="51"/>
      <c r="E377" s="51"/>
    </row>
    <row r="378" spans="3:5">
      <c r="C378" s="51"/>
      <c r="D378" s="51"/>
      <c r="E378" s="51"/>
    </row>
    <row r="379" spans="3:5">
      <c r="C379" s="51"/>
      <c r="D379" s="51"/>
      <c r="E379" s="51"/>
    </row>
    <row r="380" spans="3:5">
      <c r="C380" s="51"/>
      <c r="D380" s="51"/>
      <c r="E380" s="51"/>
    </row>
    <row r="381" spans="3:5">
      <c r="C381" s="51"/>
      <c r="D381" s="51"/>
      <c r="E381" s="51"/>
    </row>
    <row r="382" spans="3:5">
      <c r="C382" s="51"/>
      <c r="D382" s="51"/>
      <c r="E382" s="51"/>
    </row>
    <row r="383" spans="3:5">
      <c r="C383" s="51"/>
      <c r="D383" s="51"/>
      <c r="E383" s="51"/>
    </row>
    <row r="384" spans="3:5">
      <c r="C384" s="51"/>
      <c r="D384" s="51"/>
      <c r="E384" s="51"/>
    </row>
    <row r="385" spans="3:5">
      <c r="C385" s="51"/>
      <c r="D385" s="51"/>
      <c r="E385" s="51"/>
    </row>
    <row r="386" spans="3:5">
      <c r="C386" s="51"/>
      <c r="D386" s="51"/>
      <c r="E386" s="51"/>
    </row>
  </sheetData>
  <mergeCells count="3">
    <mergeCell ref="C8:K8"/>
    <mergeCell ref="B8:B9"/>
    <mergeCell ref="B238:K238"/>
  </mergeCells>
  <pageMargins left="0.7" right="0.7" top="0.75" bottom="0.75" header="0.3" footer="0.3"/>
  <pageSetup paperSize="9" orientation="portrait" r:id="rId1"/>
  <headerFooter>
    <oddHeader>&amp;C&amp;"Aptos"&amp;12&amp;K000000 OFFICIAL&amp;1#_x000D_</oddHeader>
  </headerFooter>
  <ignoredErrors>
    <ignoredError sqref="K11:K14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M3:T20"/>
  <sheetViews>
    <sheetView workbookViewId="0"/>
  </sheetViews>
  <sheetFormatPr defaultColWidth="9.1796875" defaultRowHeight="14.5"/>
  <cols>
    <col min="1" max="12" width="9.1796875" style="31"/>
    <col min="13" max="13" width="21" style="31" customWidth="1"/>
    <col min="14" max="17" width="14.54296875" style="31" customWidth="1"/>
    <col min="18" max="18" width="16" style="31" customWidth="1"/>
    <col min="19" max="16384" width="9.1796875" style="31"/>
  </cols>
  <sheetData>
    <row r="3" spans="13:20" ht="18">
      <c r="M3" s="68" t="s">
        <v>46</v>
      </c>
      <c r="N3" s="32"/>
      <c r="O3" s="32"/>
      <c r="P3" s="32"/>
      <c r="Q3" s="32"/>
      <c r="R3" s="32"/>
    </row>
    <row r="4" spans="13:20" ht="35">
      <c r="M4" s="69" t="s">
        <v>12</v>
      </c>
      <c r="N4" s="70">
        <v>43800</v>
      </c>
      <c r="O4" s="70">
        <f>EDATE(N4,-1)</f>
        <v>43770</v>
      </c>
      <c r="P4" s="71" t="s">
        <v>37</v>
      </c>
      <c r="Q4" s="70">
        <f>EDATE(N4,-12)</f>
        <v>43435</v>
      </c>
      <c r="R4" s="71" t="s">
        <v>36</v>
      </c>
    </row>
    <row r="5" spans="13:20" ht="18" customHeight="1">
      <c r="M5" s="72" t="s">
        <v>1</v>
      </c>
      <c r="N5" s="73">
        <f>VLOOKUP($N$4,'EU-28 monthly prices_archive'!$B$9:$K$364,2,FALSE)</f>
        <v>3690</v>
      </c>
      <c r="O5" s="73">
        <f>VLOOKUP($O$4,'EU-28 monthly prices_archive'!$B$9:$K$364,2,FALSE)</f>
        <v>3670</v>
      </c>
      <c r="P5" s="74">
        <f>(N5-O5)/O5</f>
        <v>5.4495912806539508E-3</v>
      </c>
      <c r="Q5" s="73">
        <f>VLOOKUP($Q$4,'EU-28 monthly prices_archive'!$B$9:$K$364,2,FALSE)</f>
        <v>4430.125</v>
      </c>
      <c r="R5" s="74">
        <f>(N5-Q5)/Q5</f>
        <v>-0.16706639203182755</v>
      </c>
      <c r="T5" s="33"/>
    </row>
    <row r="6" spans="13:20" ht="18" customHeight="1">
      <c r="M6" s="75" t="s">
        <v>0</v>
      </c>
      <c r="N6" s="76">
        <f>VLOOKUP($N$4,'EU-28 monthly prices_archive'!$B$9:$K$364,3,FALSE)</f>
        <v>2535</v>
      </c>
      <c r="O6" s="76">
        <f>VLOOKUP($O$4,'EU-28 monthly prices_archive'!$B$9:$K$364,3,FALSE)</f>
        <v>2455</v>
      </c>
      <c r="P6" s="77">
        <f>(N6-O6)/O6</f>
        <v>3.2586558044806514E-2</v>
      </c>
      <c r="Q6" s="76">
        <f>VLOOKUP($Q$4,'EU-28 monthly prices_archive'!$B$9:$K$364,3,FALSE)</f>
        <v>1693.5749999999998</v>
      </c>
      <c r="R6" s="77">
        <f>(N6-Q6)/Q6</f>
        <v>0.49683362118595298</v>
      </c>
      <c r="T6" s="34"/>
    </row>
    <row r="7" spans="13:20" ht="18" customHeight="1">
      <c r="M7" s="72" t="s">
        <v>2</v>
      </c>
      <c r="N7" s="73">
        <f>VLOOKUP($N$4,'EU-28 monthly prices_archive'!$B$9:$K$364,4,FALSE)</f>
        <v>3060</v>
      </c>
      <c r="O7" s="73">
        <f>VLOOKUP($O$4,'EU-28 monthly prices_archive'!$B$9:$K$364,4,FALSE)</f>
        <v>3025</v>
      </c>
      <c r="P7" s="74">
        <f>(N7-O7)/O7</f>
        <v>1.1570247933884297E-2</v>
      </c>
      <c r="Q7" s="73">
        <f>VLOOKUP($Q$4,'EU-28 monthly prices_archive'!$B$9:$K$364,4,FALSE)</f>
        <v>2717.3500000000004</v>
      </c>
      <c r="R7" s="74">
        <f>(N7-Q7)/Q7</f>
        <v>0.12609711667617332</v>
      </c>
      <c r="T7" s="34"/>
    </row>
    <row r="8" spans="13:20" ht="18" customHeight="1">
      <c r="M8" s="75" t="s">
        <v>4</v>
      </c>
      <c r="N8" s="76">
        <f>VLOOKUP($N$4,'EU-28 monthly prices_archive'!$B$9:$K$364,9,FALSE)</f>
        <v>812.5</v>
      </c>
      <c r="O8" s="76">
        <f>VLOOKUP($O$4,'EU-28 monthly prices_archive'!$B$9:$K$364,9,FALSE)</f>
        <v>800</v>
      </c>
      <c r="P8" s="77">
        <f>(N8-O8)/O8</f>
        <v>1.5625E-2</v>
      </c>
      <c r="Q8" s="76">
        <f>VLOOKUP($Q$4,'EU-28 monthly prices_archive'!$B$9:$K$364,9,FALSE)</f>
        <v>838.33333333333326</v>
      </c>
      <c r="R8" s="77">
        <f>(N8-Q8)/Q8</f>
        <v>-3.0815109343936293E-2</v>
      </c>
      <c r="T8" s="34"/>
    </row>
    <row r="9" spans="13:20" ht="18" customHeight="1">
      <c r="M9" s="72" t="s">
        <v>13</v>
      </c>
      <c r="N9" s="73">
        <f>VLOOKUP($N$4,'EU-28 monthly prices_archive'!$B$9:$K$364,10,FALSE)</f>
        <v>3496.875</v>
      </c>
      <c r="O9" s="73">
        <f>VLOOKUP($O$4,'EU-28 monthly prices_archive'!$B$9:$K$364,10,FALSE)</f>
        <v>3466.875</v>
      </c>
      <c r="P9" s="74">
        <f>(N9-O9)/O9</f>
        <v>8.6533261222282321E-3</v>
      </c>
      <c r="Q9" s="73">
        <f>VLOOKUP($Q$4,'EU-28 monthly prices_archive'!$B$9:$K$364,10,FALSE)</f>
        <v>3444.4375000000005</v>
      </c>
      <c r="R9" s="74">
        <f>(N9-Q9)/Q9</f>
        <v>1.5223821015768043E-2</v>
      </c>
      <c r="T9" s="34"/>
    </row>
    <row r="10" spans="13:20" ht="15.5">
      <c r="M10" s="151" t="s">
        <v>40</v>
      </c>
      <c r="N10" s="151"/>
      <c r="O10" s="151"/>
      <c r="P10" s="151"/>
      <c r="Q10" s="151"/>
      <c r="R10" s="151"/>
      <c r="T10" s="34"/>
    </row>
    <row r="11" spans="13:20" ht="15.5">
      <c r="M11" s="151" t="s">
        <v>38</v>
      </c>
      <c r="N11" s="151"/>
      <c r="O11" s="151"/>
      <c r="P11" s="151"/>
      <c r="Q11" s="151"/>
      <c r="R11" s="151"/>
      <c r="T11" s="34"/>
    </row>
    <row r="12" spans="13:20">
      <c r="Q12" s="32"/>
      <c r="T12" s="35"/>
    </row>
    <row r="16" spans="13:20">
      <c r="M16" s="46"/>
    </row>
    <row r="17" spans="13:14">
      <c r="M17" s="46"/>
      <c r="N17" s="44"/>
    </row>
    <row r="18" spans="13:14">
      <c r="M18" s="46"/>
    </row>
    <row r="19" spans="13:14">
      <c r="M19" s="46"/>
    </row>
    <row r="20" spans="13:14">
      <c r="M20" s="46"/>
    </row>
  </sheetData>
  <mergeCells count="2">
    <mergeCell ref="M10:R10"/>
    <mergeCell ref="M11:R11"/>
  </mergeCells>
  <pageMargins left="0.7" right="0.7" top="0.75" bottom="0.75" header="0.3" footer="0.3"/>
  <pageSetup paperSize="9" orientation="portrait" r:id="rId1"/>
  <headerFooter>
    <oddHeader>&amp;C&amp;"Aptos"&amp;12&amp;K000000 OFFICIAL&amp;1#_x000D_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workbookViewId="0"/>
  </sheetViews>
  <sheetFormatPr defaultColWidth="11.453125" defaultRowHeight="15.5"/>
  <cols>
    <col min="1" max="1" width="26" style="78" customWidth="1"/>
    <col min="2" max="11" width="12.7265625" style="78" customWidth="1"/>
    <col min="12" max="16384" width="11.453125" style="78"/>
  </cols>
  <sheetData>
    <row r="1" spans="1:11" ht="15" customHeight="1" thickBot="1"/>
    <row r="2" spans="1:11">
      <c r="A2" s="79" t="s">
        <v>39</v>
      </c>
      <c r="B2" s="79"/>
      <c r="C2" s="79"/>
      <c r="D2" s="79"/>
      <c r="E2" s="79"/>
      <c r="F2" s="79"/>
      <c r="G2" s="79"/>
      <c r="H2" s="79"/>
      <c r="I2" s="79"/>
      <c r="J2" s="79"/>
      <c r="K2" s="79"/>
    </row>
    <row r="3" spans="1:11" s="80" customFormat="1" ht="18.75" customHeight="1">
      <c r="A3" s="90" t="s">
        <v>32</v>
      </c>
      <c r="B3" s="90"/>
      <c r="C3" s="90"/>
      <c r="D3" s="90"/>
      <c r="E3" s="90"/>
      <c r="F3" s="90"/>
      <c r="G3" s="90"/>
      <c r="H3" s="90"/>
      <c r="I3" s="90"/>
      <c r="J3" s="90"/>
      <c r="K3" s="90"/>
    </row>
    <row r="4" spans="1:11" s="80" customFormat="1" ht="36" customHeight="1">
      <c r="A4" s="152" t="s">
        <v>50</v>
      </c>
      <c r="B4" s="152"/>
      <c r="C4" s="152"/>
      <c r="D4" s="152"/>
      <c r="E4" s="152"/>
      <c r="F4" s="152"/>
      <c r="G4" s="152"/>
      <c r="H4" s="152"/>
      <c r="I4" s="152"/>
      <c r="J4" s="152"/>
      <c r="K4" s="152"/>
    </row>
    <row r="5" spans="1:11" s="80" customFormat="1" ht="18.75" customHeight="1">
      <c r="A5" s="80" t="s">
        <v>35</v>
      </c>
      <c r="B5" s="89"/>
      <c r="C5" s="89"/>
      <c r="D5" s="89"/>
      <c r="E5" s="89"/>
      <c r="F5" s="89"/>
      <c r="G5" s="89"/>
      <c r="H5" s="89"/>
      <c r="I5" s="89"/>
      <c r="J5" s="89"/>
      <c r="K5" s="89"/>
    </row>
    <row r="6" spans="1:11" ht="16" thickBot="1"/>
    <row r="7" spans="1:11">
      <c r="A7" s="79" t="s">
        <v>23</v>
      </c>
      <c r="B7" s="79"/>
      <c r="C7" s="79"/>
      <c r="D7" s="79"/>
      <c r="E7" s="79"/>
      <c r="F7" s="79"/>
      <c r="G7" s="79"/>
      <c r="H7" s="79"/>
      <c r="I7" s="79"/>
      <c r="J7" s="79"/>
      <c r="K7" s="79"/>
    </row>
    <row r="8" spans="1:11" ht="15" customHeight="1">
      <c r="A8" s="81"/>
      <c r="B8" s="81"/>
      <c r="C8" s="81"/>
      <c r="D8" s="81"/>
      <c r="E8" s="81"/>
      <c r="F8" s="81"/>
      <c r="G8" s="81"/>
      <c r="H8" s="81"/>
      <c r="I8" s="81"/>
      <c r="J8" s="81"/>
      <c r="K8" s="81"/>
    </row>
    <row r="9" spans="1:11" ht="13" customHeight="1">
      <c r="A9" s="154" t="s">
        <v>24</v>
      </c>
      <c r="B9" s="154"/>
      <c r="C9" s="154"/>
      <c r="D9" s="154"/>
      <c r="E9" s="154"/>
      <c r="F9" s="154"/>
      <c r="G9" s="154"/>
      <c r="H9" s="154"/>
      <c r="I9" s="154"/>
      <c r="J9" s="154"/>
      <c r="K9" s="154"/>
    </row>
    <row r="10" spans="1:11" ht="14.15" customHeight="1">
      <c r="A10" s="154"/>
      <c r="B10" s="154"/>
      <c r="C10" s="154"/>
      <c r="D10" s="154"/>
      <c r="E10" s="154"/>
      <c r="F10" s="154"/>
      <c r="G10" s="154"/>
      <c r="H10" s="154"/>
      <c r="I10" s="154"/>
      <c r="J10" s="154"/>
      <c r="K10" s="154"/>
    </row>
    <row r="11" spans="1:11">
      <c r="A11" s="154"/>
      <c r="B11" s="154"/>
      <c r="C11" s="154"/>
      <c r="D11" s="154"/>
      <c r="E11" s="154"/>
      <c r="F11" s="154"/>
      <c r="G11" s="154"/>
      <c r="H11" s="154"/>
      <c r="I11" s="154"/>
      <c r="J11" s="154"/>
      <c r="K11" s="154"/>
    </row>
    <row r="12" spans="1:11">
      <c r="A12" s="154"/>
      <c r="B12" s="154"/>
      <c r="C12" s="154"/>
      <c r="D12" s="154"/>
      <c r="E12" s="154"/>
      <c r="F12" s="154"/>
      <c r="G12" s="154"/>
      <c r="H12" s="154"/>
      <c r="I12" s="154"/>
      <c r="J12" s="154"/>
      <c r="K12" s="154"/>
    </row>
    <row r="13" spans="1:11" ht="15" customHeight="1">
      <c r="A13" s="154"/>
      <c r="B13" s="154"/>
      <c r="C13" s="154"/>
      <c r="D13" s="154"/>
      <c r="E13" s="154"/>
      <c r="F13" s="154"/>
      <c r="G13" s="154"/>
      <c r="H13" s="154"/>
      <c r="I13" s="154"/>
      <c r="J13" s="154"/>
      <c r="K13" s="154"/>
    </row>
    <row r="14" spans="1:11">
      <c r="A14" s="155" t="s">
        <v>81</v>
      </c>
      <c r="B14" s="155"/>
      <c r="C14" s="155"/>
      <c r="D14" s="155"/>
      <c r="E14" s="155"/>
      <c r="F14" s="155"/>
      <c r="G14" s="155"/>
      <c r="H14" s="155"/>
      <c r="I14" s="155"/>
      <c r="J14" s="155"/>
      <c r="K14" s="155"/>
    </row>
    <row r="15" spans="1:11" ht="16" thickBot="1">
      <c r="A15" s="82"/>
      <c r="B15" s="82"/>
      <c r="C15" s="82"/>
      <c r="D15" s="82"/>
      <c r="E15" s="82"/>
      <c r="F15" s="82"/>
      <c r="G15" s="82"/>
      <c r="H15" s="82"/>
      <c r="I15" s="82"/>
      <c r="J15" s="82"/>
      <c r="K15" s="82"/>
    </row>
    <row r="16" spans="1:11">
      <c r="A16" s="79" t="s">
        <v>25</v>
      </c>
      <c r="B16" s="79"/>
      <c r="C16" s="79"/>
      <c r="D16" s="79"/>
      <c r="E16" s="79"/>
      <c r="F16" s="79"/>
      <c r="G16" s="79"/>
      <c r="H16" s="79"/>
      <c r="I16" s="79"/>
      <c r="J16" s="79"/>
      <c r="K16" s="79"/>
    </row>
    <row r="17" spans="1:11" ht="15" customHeight="1">
      <c r="A17" s="81"/>
      <c r="B17" s="81"/>
      <c r="C17" s="81"/>
      <c r="D17" s="81"/>
      <c r="E17" s="81"/>
      <c r="F17" s="81"/>
      <c r="G17" s="81"/>
      <c r="H17" s="81"/>
      <c r="I17" s="81"/>
      <c r="J17" s="81"/>
      <c r="K17" s="81"/>
    </row>
    <row r="18" spans="1:11">
      <c r="A18" s="156" t="s">
        <v>42</v>
      </c>
      <c r="B18" s="154" t="s">
        <v>26</v>
      </c>
      <c r="C18" s="157"/>
      <c r="D18" s="157"/>
      <c r="E18" s="157"/>
      <c r="F18" s="157"/>
      <c r="G18" s="157"/>
      <c r="H18" s="157"/>
      <c r="I18" s="157"/>
      <c r="J18" s="157"/>
      <c r="K18" s="157"/>
    </row>
    <row r="19" spans="1:11">
      <c r="A19" s="156"/>
      <c r="B19" s="157"/>
      <c r="C19" s="157"/>
      <c r="D19" s="157"/>
      <c r="E19" s="157"/>
      <c r="F19" s="157"/>
      <c r="G19" s="157"/>
      <c r="H19" s="157"/>
      <c r="I19" s="157"/>
      <c r="J19" s="157"/>
      <c r="K19" s="157"/>
    </row>
    <row r="20" spans="1:11">
      <c r="A20" s="82"/>
      <c r="B20" s="157"/>
      <c r="C20" s="157"/>
      <c r="D20" s="157"/>
      <c r="E20" s="157"/>
      <c r="F20" s="157"/>
      <c r="G20" s="157"/>
      <c r="H20" s="157"/>
      <c r="I20" s="157"/>
      <c r="J20" s="157"/>
      <c r="K20" s="157"/>
    </row>
    <row r="21" spans="1:11">
      <c r="B21" s="157"/>
      <c r="C21" s="157"/>
      <c r="D21" s="157"/>
      <c r="E21" s="157"/>
      <c r="F21" s="157"/>
      <c r="G21" s="157"/>
      <c r="H21" s="157"/>
      <c r="I21" s="157"/>
      <c r="J21" s="157"/>
      <c r="K21" s="157"/>
    </row>
    <row r="22" spans="1:11">
      <c r="B22" s="157"/>
      <c r="C22" s="157"/>
      <c r="D22" s="157"/>
      <c r="E22" s="157"/>
      <c r="F22" s="157"/>
      <c r="G22" s="157"/>
      <c r="H22" s="157"/>
      <c r="I22" s="157"/>
      <c r="J22" s="157"/>
      <c r="K22" s="157"/>
    </row>
    <row r="23" spans="1:11">
      <c r="A23" s="83" t="s">
        <v>27</v>
      </c>
      <c r="B23" s="78" t="s">
        <v>28</v>
      </c>
    </row>
    <row r="24" spans="1:11">
      <c r="A24" s="84" t="s">
        <v>29</v>
      </c>
      <c r="B24" s="85" t="s">
        <v>33</v>
      </c>
      <c r="C24" s="85"/>
      <c r="D24" s="85"/>
      <c r="E24" s="85"/>
      <c r="F24" s="85"/>
      <c r="G24" s="85"/>
      <c r="H24" s="85"/>
      <c r="I24" s="85"/>
      <c r="J24" s="85"/>
      <c r="K24" s="85"/>
    </row>
    <row r="25" spans="1:11">
      <c r="A25" s="84" t="s">
        <v>30</v>
      </c>
      <c r="B25" s="153" t="s">
        <v>31</v>
      </c>
      <c r="C25" s="153"/>
      <c r="D25" s="153"/>
      <c r="E25" s="153"/>
      <c r="F25" s="153"/>
      <c r="G25" s="153"/>
      <c r="H25" s="153"/>
      <c r="I25" s="153"/>
      <c r="J25" s="153"/>
      <c r="K25" s="153"/>
    </row>
    <row r="26" spans="1:11" ht="15" customHeight="1" thickBot="1">
      <c r="A26" s="86"/>
      <c r="B26" s="87"/>
      <c r="C26" s="86"/>
      <c r="D26" s="86"/>
      <c r="E26" s="86"/>
      <c r="F26" s="86"/>
      <c r="G26" s="86"/>
      <c r="H26" s="86"/>
      <c r="I26" s="86"/>
      <c r="J26" s="86"/>
      <c r="K26" s="86"/>
    </row>
    <row r="27" spans="1:11">
      <c r="B27" s="88"/>
    </row>
  </sheetData>
  <mergeCells count="7">
    <mergeCell ref="A4:K4"/>
    <mergeCell ref="B25:K25"/>
    <mergeCell ref="A9:K13"/>
    <mergeCell ref="A14:I14"/>
    <mergeCell ref="J14:K14"/>
    <mergeCell ref="A18:A19"/>
    <mergeCell ref="B18:K22"/>
  </mergeCells>
  <hyperlinks>
    <hyperlink ref="B24" r:id="rId1" xr:uid="{00000000-0004-0000-0500-000000000000}"/>
    <hyperlink ref="B25:C25" r:id="rId2" display="ahdb.org.uk" xr:uid="{00000000-0004-0000-0500-000001000000}"/>
  </hyperlinks>
  <pageMargins left="0.7" right="0.7" top="0.75" bottom="0.75" header="0.3" footer="0.3"/>
  <pageSetup paperSize="9" orientation="portrait" r:id="rId3"/>
  <headerFooter>
    <oddHeader>&amp;C&amp;"Aptos"&amp;12&amp;K000000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86"/>
  <sheetViews>
    <sheetView workbookViewId="0"/>
  </sheetViews>
  <sheetFormatPr defaultRowHeight="14.5"/>
  <cols>
    <col min="1" max="1" width="16.54296875" bestFit="1" customWidth="1"/>
    <col min="2" max="2" width="11.54296875" style="1" hidden="1" customWidth="1"/>
    <col min="3" max="3" width="10.7265625" style="1" customWidth="1"/>
    <col min="7" max="7" width="10" bestFit="1" customWidth="1"/>
    <col min="10" max="10" width="9.453125" customWidth="1"/>
    <col min="13" max="13" width="10.1796875" bestFit="1" customWidth="1"/>
    <col min="17" max="17" width="10" bestFit="1" customWidth="1"/>
    <col min="20" max="20" width="10" bestFit="1" customWidth="1"/>
  </cols>
  <sheetData>
    <row r="1" spans="1:21">
      <c r="C1" s="40" t="s">
        <v>18</v>
      </c>
      <c r="H1" s="41" t="s">
        <v>19</v>
      </c>
    </row>
    <row r="2" spans="1:21">
      <c r="A2" s="1" t="s">
        <v>5</v>
      </c>
      <c r="C2" s="144" t="s">
        <v>6</v>
      </c>
      <c r="D2" s="144"/>
      <c r="E2" s="144"/>
      <c r="F2" s="144"/>
      <c r="G2" s="144"/>
      <c r="H2" s="144"/>
      <c r="L2" s="1" t="s">
        <v>11</v>
      </c>
      <c r="M2" s="144" t="s">
        <v>7</v>
      </c>
      <c r="N2" s="144"/>
      <c r="O2" s="144"/>
      <c r="P2" s="144"/>
      <c r="Q2" s="144"/>
      <c r="R2" s="144"/>
      <c r="S2" s="27"/>
    </row>
    <row r="3" spans="1:21">
      <c r="A3" t="s">
        <v>17</v>
      </c>
      <c r="B3" s="1" t="s">
        <v>15</v>
      </c>
      <c r="C3" s="1" t="s">
        <v>1</v>
      </c>
      <c r="D3" t="s">
        <v>0</v>
      </c>
      <c r="E3" t="s">
        <v>2</v>
      </c>
      <c r="F3" t="s">
        <v>3</v>
      </c>
      <c r="G3" t="s">
        <v>8</v>
      </c>
      <c r="H3" t="s">
        <v>10</v>
      </c>
      <c r="I3" t="s">
        <v>9</v>
      </c>
      <c r="J3" t="s">
        <v>4</v>
      </c>
      <c r="M3" s="1" t="s">
        <v>1</v>
      </c>
      <c r="N3" t="s">
        <v>0</v>
      </c>
      <c r="O3" t="s">
        <v>2</v>
      </c>
      <c r="P3" t="s">
        <v>3</v>
      </c>
      <c r="Q3" t="s">
        <v>8</v>
      </c>
      <c r="R3" t="s">
        <v>10</v>
      </c>
      <c r="S3" t="s">
        <v>9</v>
      </c>
      <c r="T3" t="s">
        <v>4</v>
      </c>
      <c r="U3" s="18" t="s">
        <v>14</v>
      </c>
    </row>
    <row r="4" spans="1:21">
      <c r="A4" s="1"/>
      <c r="B4" s="3">
        <v>36897</v>
      </c>
      <c r="C4" s="4">
        <v>323</v>
      </c>
      <c r="D4" s="4">
        <v>273</v>
      </c>
      <c r="E4" s="4">
        <v>309</v>
      </c>
      <c r="F4" s="4">
        <v>333</v>
      </c>
      <c r="G4" s="4">
        <v>316</v>
      </c>
      <c r="H4" s="4">
        <v>318</v>
      </c>
      <c r="I4" s="4">
        <v>426</v>
      </c>
      <c r="J4" s="4">
        <v>82</v>
      </c>
      <c r="L4" s="2">
        <v>36892</v>
      </c>
      <c r="M4" s="28">
        <f>AVERAGE(C4:C8)*10</f>
        <v>3206</v>
      </c>
      <c r="N4" s="28">
        <f t="shared" ref="N4:T4" si="0">AVERAGE(D4:D8)*10</f>
        <v>2670</v>
      </c>
      <c r="O4" s="28">
        <f t="shared" si="0"/>
        <v>2996</v>
      </c>
      <c r="P4" s="28">
        <f t="shared" si="0"/>
        <v>3366</v>
      </c>
      <c r="Q4" s="28">
        <f t="shared" si="0"/>
        <v>3160</v>
      </c>
      <c r="R4" s="28">
        <f t="shared" si="0"/>
        <v>3180</v>
      </c>
      <c r="S4" s="28">
        <f t="shared" si="0"/>
        <v>4260</v>
      </c>
      <c r="T4" s="28">
        <f t="shared" si="0"/>
        <v>770</v>
      </c>
      <c r="U4" s="36">
        <f t="shared" ref="U4:U67" si="1">AVERAGE(P4:S4)</f>
        <v>3491.5</v>
      </c>
    </row>
    <row r="5" spans="1:21">
      <c r="A5" s="1"/>
      <c r="B5" s="3">
        <v>36904</v>
      </c>
      <c r="C5" s="4">
        <v>323</v>
      </c>
      <c r="D5" s="4">
        <v>272</v>
      </c>
      <c r="E5" s="4">
        <v>306</v>
      </c>
      <c r="F5" s="4">
        <v>335</v>
      </c>
      <c r="G5" s="4">
        <v>316</v>
      </c>
      <c r="H5" s="4">
        <v>318</v>
      </c>
      <c r="I5" s="4">
        <v>426</v>
      </c>
      <c r="J5" s="4">
        <v>85</v>
      </c>
      <c r="L5" s="2">
        <v>36923</v>
      </c>
      <c r="M5" s="28">
        <f>AVERAGE(C9:C12)*10</f>
        <v>3126.666666666667</v>
      </c>
      <c r="N5" s="28">
        <f t="shared" ref="N5:T5" si="2">AVERAGE(D9:D12)*10</f>
        <v>2550</v>
      </c>
      <c r="O5" s="28">
        <f t="shared" si="2"/>
        <v>2956.666666666667</v>
      </c>
      <c r="P5" s="28">
        <f t="shared" si="2"/>
        <v>3400</v>
      </c>
      <c r="Q5" s="28">
        <f t="shared" si="2"/>
        <v>3160</v>
      </c>
      <c r="R5" s="28">
        <f t="shared" si="2"/>
        <v>3186.666666666667</v>
      </c>
      <c r="S5" s="28">
        <f t="shared" si="2"/>
        <v>4273.333333333333</v>
      </c>
      <c r="T5" s="28">
        <f t="shared" si="2"/>
        <v>536.66666666666663</v>
      </c>
      <c r="U5" s="36">
        <f t="shared" si="1"/>
        <v>3505</v>
      </c>
    </row>
    <row r="6" spans="1:21">
      <c r="A6" s="1"/>
      <c r="B6" s="3">
        <v>36911</v>
      </c>
      <c r="C6" s="4">
        <v>320</v>
      </c>
      <c r="D6" s="4">
        <v>269</v>
      </c>
      <c r="E6" s="4">
        <v>301</v>
      </c>
      <c r="F6" s="4">
        <v>337</v>
      </c>
      <c r="G6" s="4">
        <v>316</v>
      </c>
      <c r="H6" s="4">
        <v>318</v>
      </c>
      <c r="I6" s="4">
        <v>426</v>
      </c>
      <c r="J6" s="4">
        <v>77</v>
      </c>
      <c r="L6" s="2">
        <v>36951</v>
      </c>
      <c r="M6" s="28">
        <f>AVERAGE(C13:C16)*10</f>
        <v>3120</v>
      </c>
      <c r="N6" s="28">
        <f t="shared" ref="N6:T6" si="3">AVERAGE(D13:D16)*10</f>
        <v>2437.5</v>
      </c>
      <c r="O6" s="28">
        <f t="shared" si="3"/>
        <v>2875</v>
      </c>
      <c r="P6" s="28">
        <f t="shared" si="3"/>
        <v>3422.5</v>
      </c>
      <c r="Q6" s="28">
        <f t="shared" si="3"/>
        <v>3160</v>
      </c>
      <c r="R6" s="28">
        <f t="shared" si="3"/>
        <v>3150</v>
      </c>
      <c r="S6" s="28">
        <f t="shared" si="3"/>
        <v>4317.5</v>
      </c>
      <c r="T6" s="28">
        <f t="shared" si="3"/>
        <v>505</v>
      </c>
      <c r="U6" s="36">
        <f t="shared" si="1"/>
        <v>3512.5</v>
      </c>
    </row>
    <row r="7" spans="1:21">
      <c r="A7" s="1"/>
      <c r="B7" s="3">
        <v>36918</v>
      </c>
      <c r="C7" s="4">
        <v>320</v>
      </c>
      <c r="D7" s="4">
        <v>260</v>
      </c>
      <c r="E7" s="4">
        <v>298</v>
      </c>
      <c r="F7" s="4">
        <v>338</v>
      </c>
      <c r="G7" s="4">
        <v>316</v>
      </c>
      <c r="H7" s="4">
        <v>318</v>
      </c>
      <c r="I7" s="4">
        <v>426</v>
      </c>
      <c r="J7" s="4">
        <v>74</v>
      </c>
      <c r="L7" s="2">
        <v>36982</v>
      </c>
      <c r="M7" s="28">
        <f>AVERAGE(C17:C20)*10</f>
        <v>3155</v>
      </c>
      <c r="N7" s="28">
        <f t="shared" ref="N7:T7" si="4">AVERAGE(D17:D20)*10</f>
        <v>2385</v>
      </c>
      <c r="O7" s="28">
        <f t="shared" si="4"/>
        <v>2822.5</v>
      </c>
      <c r="P7" s="28">
        <f t="shared" si="4"/>
        <v>3407.5</v>
      </c>
      <c r="Q7" s="28">
        <f t="shared" si="4"/>
        <v>3160</v>
      </c>
      <c r="R7" s="28">
        <f t="shared" si="4"/>
        <v>3192.5</v>
      </c>
      <c r="S7" s="28">
        <f t="shared" si="4"/>
        <v>4355</v>
      </c>
      <c r="T7" s="28">
        <f t="shared" si="4"/>
        <v>490</v>
      </c>
      <c r="U7" s="36">
        <f t="shared" si="1"/>
        <v>3528.75</v>
      </c>
    </row>
    <row r="8" spans="1:21">
      <c r="A8" s="1"/>
      <c r="B8" s="3">
        <v>36925</v>
      </c>
      <c r="C8" s="4">
        <v>317</v>
      </c>
      <c r="D8" s="4">
        <v>261</v>
      </c>
      <c r="E8" s="4">
        <v>284</v>
      </c>
      <c r="F8" s="4">
        <v>340</v>
      </c>
      <c r="G8" s="4">
        <v>316</v>
      </c>
      <c r="H8" s="4">
        <v>318</v>
      </c>
      <c r="I8" s="4">
        <v>426</v>
      </c>
      <c r="J8" s="4">
        <v>67</v>
      </c>
      <c r="L8" s="2">
        <v>37012</v>
      </c>
      <c r="M8" s="28">
        <f>AVERAGE(C21:C25)*10</f>
        <v>3224</v>
      </c>
      <c r="N8" s="28">
        <f t="shared" ref="N8:T8" si="5">AVERAGE(D21:D25)*10</f>
        <v>2498</v>
      </c>
      <c r="O8" s="28">
        <f t="shared" si="5"/>
        <v>2814</v>
      </c>
      <c r="P8" s="28">
        <f t="shared" si="5"/>
        <v>3372</v>
      </c>
      <c r="Q8" s="28">
        <f t="shared" si="5"/>
        <v>3160</v>
      </c>
      <c r="R8" s="28">
        <f t="shared" si="5"/>
        <v>3196</v>
      </c>
      <c r="S8" s="28">
        <f t="shared" si="5"/>
        <v>4370</v>
      </c>
      <c r="T8" s="28">
        <f t="shared" si="5"/>
        <v>480</v>
      </c>
      <c r="U8" s="36">
        <f t="shared" si="1"/>
        <v>3524.5</v>
      </c>
    </row>
    <row r="9" spans="1:21">
      <c r="A9" s="1"/>
      <c r="B9" s="5">
        <v>36932</v>
      </c>
      <c r="C9" s="6">
        <v>311</v>
      </c>
      <c r="D9" s="6">
        <v>260</v>
      </c>
      <c r="E9" s="6">
        <v>298</v>
      </c>
      <c r="F9" s="6">
        <v>338</v>
      </c>
      <c r="G9" s="6">
        <v>316</v>
      </c>
      <c r="H9" s="6">
        <v>318</v>
      </c>
      <c r="I9" s="6">
        <v>426</v>
      </c>
      <c r="J9" s="6">
        <v>60</v>
      </c>
      <c r="L9" s="2">
        <v>37043</v>
      </c>
      <c r="M9" s="28">
        <f>AVERAGE(C26:C29)*10</f>
        <v>3290</v>
      </c>
      <c r="N9" s="28">
        <f t="shared" ref="N9:T9" si="6">AVERAGE(D26:D29)*10</f>
        <v>2592.5</v>
      </c>
      <c r="O9" s="28">
        <f t="shared" si="6"/>
        <v>2900</v>
      </c>
      <c r="P9" s="28">
        <f t="shared" si="6"/>
        <v>3492.5</v>
      </c>
      <c r="Q9" s="28">
        <f t="shared" si="6"/>
        <v>3210</v>
      </c>
      <c r="R9" s="28">
        <f t="shared" si="6"/>
        <v>3250</v>
      </c>
      <c r="S9" s="28">
        <f t="shared" si="6"/>
        <v>4370</v>
      </c>
      <c r="T9" s="28">
        <f t="shared" si="6"/>
        <v>590</v>
      </c>
      <c r="U9" s="36">
        <f t="shared" si="1"/>
        <v>3580.625</v>
      </c>
    </row>
    <row r="10" spans="1:21">
      <c r="A10" s="1"/>
      <c r="B10" s="5">
        <v>36939</v>
      </c>
      <c r="C10" s="6">
        <v>314</v>
      </c>
      <c r="D10" s="6">
        <v>254</v>
      </c>
      <c r="E10" s="6">
        <v>296</v>
      </c>
      <c r="F10" s="6">
        <v>338</v>
      </c>
      <c r="G10" s="6">
        <v>316</v>
      </c>
      <c r="H10" s="6">
        <v>319</v>
      </c>
      <c r="I10" s="6">
        <v>428</v>
      </c>
      <c r="J10" s="6">
        <v>52</v>
      </c>
      <c r="L10" s="2">
        <v>37073</v>
      </c>
      <c r="M10" s="28">
        <f>AVERAGE(C30:C34)*10</f>
        <v>3318</v>
      </c>
      <c r="N10" s="28">
        <f t="shared" ref="N10:T10" si="7">AVERAGE(D30:D34)*10</f>
        <v>2574</v>
      </c>
      <c r="O10" s="28">
        <f t="shared" si="7"/>
        <v>2912</v>
      </c>
      <c r="P10" s="28">
        <f t="shared" si="7"/>
        <v>3552</v>
      </c>
      <c r="Q10" s="28">
        <f t="shared" si="7"/>
        <v>3210</v>
      </c>
      <c r="R10" s="28">
        <f t="shared" si="7"/>
        <v>3254</v>
      </c>
      <c r="S10" s="28">
        <f t="shared" si="7"/>
        <v>4394</v>
      </c>
      <c r="T10" s="28">
        <f t="shared" si="7"/>
        <v>516</v>
      </c>
      <c r="U10" s="36">
        <f t="shared" si="1"/>
        <v>3602.5</v>
      </c>
    </row>
    <row r="11" spans="1:21">
      <c r="A11" s="1"/>
      <c r="B11" s="5">
        <v>36946</v>
      </c>
      <c r="C11" s="6">
        <v>313</v>
      </c>
      <c r="D11" s="6">
        <v>251</v>
      </c>
      <c r="E11" s="6">
        <v>293</v>
      </c>
      <c r="F11" s="6">
        <v>344</v>
      </c>
      <c r="G11" s="6">
        <v>316</v>
      </c>
      <c r="H11" s="6">
        <v>319</v>
      </c>
      <c r="I11" s="6">
        <v>428</v>
      </c>
      <c r="J11" s="6">
        <v>49</v>
      </c>
      <c r="L11" s="2">
        <v>37104</v>
      </c>
      <c r="M11" s="28">
        <f>AVERAGE(C35:C38)*10</f>
        <v>3270</v>
      </c>
      <c r="N11" s="28">
        <f t="shared" ref="N11:T11" si="8">AVERAGE(D35:D38)*10</f>
        <v>2492.5</v>
      </c>
      <c r="O11" s="28">
        <f t="shared" si="8"/>
        <v>2847.5</v>
      </c>
      <c r="P11" s="28">
        <f t="shared" si="8"/>
        <v>3460</v>
      </c>
      <c r="Q11" s="28">
        <f t="shared" si="8"/>
        <v>3210</v>
      </c>
      <c r="R11" s="28">
        <f t="shared" si="8"/>
        <v>3270</v>
      </c>
      <c r="S11" s="28">
        <f t="shared" si="8"/>
        <v>4397.5</v>
      </c>
      <c r="T11" s="28">
        <f t="shared" si="8"/>
        <v>530</v>
      </c>
      <c r="U11" s="36">
        <f t="shared" si="1"/>
        <v>3584.375</v>
      </c>
    </row>
    <row r="12" spans="1:21">
      <c r="A12" s="1"/>
      <c r="B12" s="5">
        <v>36953</v>
      </c>
      <c r="C12" s="6"/>
      <c r="D12" s="6"/>
      <c r="E12" s="6"/>
      <c r="F12" s="6"/>
      <c r="G12" s="6"/>
      <c r="H12" s="6"/>
      <c r="I12" s="6"/>
      <c r="J12" s="6"/>
      <c r="L12" s="2">
        <v>37135</v>
      </c>
      <c r="M12" s="28">
        <f>AVERAGE(C39:C42)*10</f>
        <v>3235</v>
      </c>
      <c r="N12" s="28">
        <f t="shared" ref="N12:T12" si="9">AVERAGE(D39:D42)*10</f>
        <v>2422.5</v>
      </c>
      <c r="O12" s="28">
        <f t="shared" si="9"/>
        <v>2857.5</v>
      </c>
      <c r="P12" s="28">
        <f t="shared" si="9"/>
        <v>3482.5</v>
      </c>
      <c r="Q12" s="28">
        <f t="shared" si="9"/>
        <v>3210</v>
      </c>
      <c r="R12" s="28">
        <f t="shared" si="9"/>
        <v>3270</v>
      </c>
      <c r="S12" s="28">
        <f t="shared" si="9"/>
        <v>4410</v>
      </c>
      <c r="T12" s="28">
        <f t="shared" si="9"/>
        <v>562.5</v>
      </c>
      <c r="U12" s="36">
        <f t="shared" si="1"/>
        <v>3593.125</v>
      </c>
    </row>
    <row r="13" spans="1:21">
      <c r="A13" s="1"/>
      <c r="B13" s="9">
        <v>36960</v>
      </c>
      <c r="C13" s="10">
        <v>313</v>
      </c>
      <c r="D13" s="10">
        <v>249</v>
      </c>
      <c r="E13" s="10">
        <v>290</v>
      </c>
      <c r="F13" s="10">
        <v>343</v>
      </c>
      <c r="G13" s="10">
        <v>316</v>
      </c>
      <c r="H13" s="10">
        <v>303</v>
      </c>
      <c r="I13" s="10">
        <v>428</v>
      </c>
      <c r="J13" s="10">
        <v>50</v>
      </c>
      <c r="L13" s="2">
        <v>37165</v>
      </c>
      <c r="M13" s="28">
        <f>AVERAGE(C43:C47)*10</f>
        <v>3180</v>
      </c>
      <c r="N13" s="28">
        <f t="shared" ref="N13:T13" si="10">AVERAGE(D43:D47)*10</f>
        <v>2264</v>
      </c>
      <c r="O13" s="28">
        <f t="shared" si="10"/>
        <v>2708</v>
      </c>
      <c r="P13" s="28">
        <f t="shared" si="10"/>
        <v>3460</v>
      </c>
      <c r="Q13" s="28">
        <f t="shared" si="10"/>
        <v>3210</v>
      </c>
      <c r="R13" s="28">
        <f t="shared" si="10"/>
        <v>3286</v>
      </c>
      <c r="S13" s="28">
        <f t="shared" si="10"/>
        <v>4430</v>
      </c>
      <c r="T13" s="28">
        <f t="shared" si="10"/>
        <v>556</v>
      </c>
      <c r="U13" s="36">
        <f t="shared" si="1"/>
        <v>3596.5</v>
      </c>
    </row>
    <row r="14" spans="1:21">
      <c r="A14" s="1"/>
      <c r="B14" s="9">
        <v>36967</v>
      </c>
      <c r="C14" s="10">
        <v>312</v>
      </c>
      <c r="D14" s="10">
        <v>235</v>
      </c>
      <c r="E14" s="10">
        <v>288</v>
      </c>
      <c r="F14" s="10">
        <v>343</v>
      </c>
      <c r="G14" s="10">
        <v>316</v>
      </c>
      <c r="H14" s="10">
        <v>319</v>
      </c>
      <c r="I14" s="10">
        <v>429</v>
      </c>
      <c r="J14" s="10">
        <v>50</v>
      </c>
      <c r="L14" s="2">
        <v>37196</v>
      </c>
      <c r="M14" s="28">
        <f>AVERAGE(C48:C51)*10</f>
        <v>3090</v>
      </c>
      <c r="N14" s="28">
        <f t="shared" ref="N14:T14" si="11">AVERAGE(D48:D51)*10</f>
        <v>2075</v>
      </c>
      <c r="O14" s="28">
        <f t="shared" si="11"/>
        <v>2555</v>
      </c>
      <c r="P14" s="28">
        <f t="shared" si="11"/>
        <v>3372.5</v>
      </c>
      <c r="Q14" s="28">
        <f t="shared" si="11"/>
        <v>3210</v>
      </c>
      <c r="R14" s="28">
        <f t="shared" si="11"/>
        <v>3290</v>
      </c>
      <c r="S14" s="28">
        <f t="shared" si="11"/>
        <v>4445</v>
      </c>
      <c r="T14" s="28">
        <f t="shared" si="11"/>
        <v>537.5</v>
      </c>
      <c r="U14" s="36">
        <f t="shared" si="1"/>
        <v>3579.375</v>
      </c>
    </row>
    <row r="15" spans="1:21">
      <c r="A15" s="1"/>
      <c r="B15" s="9">
        <v>36974</v>
      </c>
      <c r="C15" s="10">
        <v>311</v>
      </c>
      <c r="D15" s="10">
        <v>246</v>
      </c>
      <c r="E15" s="10">
        <v>286</v>
      </c>
      <c r="F15" s="10">
        <v>342</v>
      </c>
      <c r="G15" s="10">
        <v>316</v>
      </c>
      <c r="H15" s="10">
        <v>319</v>
      </c>
      <c r="I15" s="10">
        <v>435</v>
      </c>
      <c r="J15" s="10">
        <v>51</v>
      </c>
      <c r="L15" s="2">
        <v>37226</v>
      </c>
      <c r="M15" s="28">
        <f>AVERAGE(C52:C55)*10</f>
        <v>3032.5</v>
      </c>
      <c r="N15" s="28">
        <f t="shared" ref="N15:T15" si="12">AVERAGE(D52:D55)*10</f>
        <v>2035</v>
      </c>
      <c r="O15" s="28">
        <f t="shared" si="12"/>
        <v>2530</v>
      </c>
      <c r="P15" s="28">
        <f t="shared" si="12"/>
        <v>3255</v>
      </c>
      <c r="Q15" s="28">
        <f t="shared" si="12"/>
        <v>3210</v>
      </c>
      <c r="R15" s="28">
        <f t="shared" si="12"/>
        <v>3290</v>
      </c>
      <c r="S15" s="28">
        <f t="shared" si="12"/>
        <v>4460</v>
      </c>
      <c r="T15" s="28">
        <f t="shared" si="12"/>
        <v>562.5</v>
      </c>
      <c r="U15" s="36">
        <f t="shared" si="1"/>
        <v>3553.75</v>
      </c>
    </row>
    <row r="16" spans="1:21">
      <c r="A16" s="1"/>
      <c r="B16" s="9">
        <v>36981</v>
      </c>
      <c r="C16" s="10">
        <v>312</v>
      </c>
      <c r="D16" s="10">
        <v>245</v>
      </c>
      <c r="E16" s="10">
        <v>286</v>
      </c>
      <c r="F16" s="10">
        <v>341</v>
      </c>
      <c r="G16" s="10">
        <v>316</v>
      </c>
      <c r="H16" s="10">
        <v>319</v>
      </c>
      <c r="I16" s="10">
        <v>435</v>
      </c>
      <c r="J16" s="10">
        <v>51</v>
      </c>
      <c r="L16" s="2">
        <v>37257</v>
      </c>
      <c r="M16" s="28">
        <f>AVERAGE(C56:C60)*10</f>
        <v>3000</v>
      </c>
      <c r="N16" s="28">
        <f t="shared" ref="N16:T16" si="13">AVERAGE(D56:D60)*10</f>
        <v>2002</v>
      </c>
      <c r="O16" s="28">
        <f t="shared" si="13"/>
        <v>2476</v>
      </c>
      <c r="P16" s="28">
        <f t="shared" si="13"/>
        <v>3136</v>
      </c>
      <c r="Q16" s="28">
        <f t="shared" si="13"/>
        <v>3182</v>
      </c>
      <c r="R16" s="28">
        <f t="shared" si="13"/>
        <v>3252</v>
      </c>
      <c r="S16" s="28">
        <f t="shared" si="13"/>
        <v>4454</v>
      </c>
      <c r="T16" s="28">
        <f t="shared" si="13"/>
        <v>574</v>
      </c>
      <c r="U16" s="36">
        <f t="shared" si="1"/>
        <v>3506</v>
      </c>
    </row>
    <row r="17" spans="1:21">
      <c r="A17" s="1"/>
      <c r="B17" s="13">
        <v>36988</v>
      </c>
      <c r="C17" s="14">
        <v>314</v>
      </c>
      <c r="D17" s="14">
        <v>244</v>
      </c>
      <c r="E17" s="14">
        <v>274</v>
      </c>
      <c r="F17" s="14">
        <v>340</v>
      </c>
      <c r="G17" s="14">
        <v>316</v>
      </c>
      <c r="H17" s="14">
        <v>319</v>
      </c>
      <c r="I17" s="14">
        <v>435</v>
      </c>
      <c r="J17" s="14">
        <v>51</v>
      </c>
      <c r="L17" s="2">
        <v>37288</v>
      </c>
      <c r="M17" s="28">
        <f>AVERAGE(C61:C64)*10</f>
        <v>2970</v>
      </c>
      <c r="N17" s="28">
        <f t="shared" ref="N17:T17" si="14">AVERAGE(D61:D64)*10</f>
        <v>2020</v>
      </c>
      <c r="O17" s="28">
        <f t="shared" si="14"/>
        <v>2465</v>
      </c>
      <c r="P17" s="28">
        <f t="shared" si="14"/>
        <v>3060</v>
      </c>
      <c r="Q17" s="28">
        <f t="shared" si="14"/>
        <v>3117.5</v>
      </c>
      <c r="R17" s="28">
        <f t="shared" si="14"/>
        <v>3203.333333333333</v>
      </c>
      <c r="S17" s="28">
        <f t="shared" si="14"/>
        <v>4452.5</v>
      </c>
      <c r="T17" s="28">
        <f t="shared" si="14"/>
        <v>605</v>
      </c>
      <c r="U17" s="36">
        <f t="shared" si="1"/>
        <v>3458.333333333333</v>
      </c>
    </row>
    <row r="18" spans="1:21">
      <c r="A18" s="1"/>
      <c r="B18" s="13">
        <v>36995</v>
      </c>
      <c r="C18" s="14">
        <v>315</v>
      </c>
      <c r="D18" s="14">
        <v>237</v>
      </c>
      <c r="E18" s="14">
        <v>283</v>
      </c>
      <c r="F18" s="14">
        <v>341</v>
      </c>
      <c r="G18" s="14">
        <v>316</v>
      </c>
      <c r="H18" s="14">
        <v>320</v>
      </c>
      <c r="I18" s="14">
        <v>435</v>
      </c>
      <c r="J18" s="14">
        <v>49</v>
      </c>
      <c r="L18" s="2">
        <v>37316</v>
      </c>
      <c r="M18" s="28">
        <f>AVERAGE(C65:C68)*10</f>
        <v>2970</v>
      </c>
      <c r="N18" s="28">
        <f t="shared" ref="N18:T18" si="15">AVERAGE(D65:D68)*10</f>
        <v>2030</v>
      </c>
      <c r="O18" s="28">
        <f t="shared" si="15"/>
        <v>2450</v>
      </c>
      <c r="P18" s="28">
        <f t="shared" si="15"/>
        <v>2977.5</v>
      </c>
      <c r="Q18" s="28">
        <f t="shared" si="15"/>
        <v>3097.5</v>
      </c>
      <c r="R18" s="28">
        <f t="shared" si="15"/>
        <v>3150</v>
      </c>
      <c r="S18" s="28">
        <f t="shared" si="15"/>
        <v>4467.5</v>
      </c>
      <c r="T18" s="28">
        <f t="shared" si="15"/>
        <v>517.5</v>
      </c>
      <c r="U18" s="36">
        <f t="shared" si="1"/>
        <v>3423.125</v>
      </c>
    </row>
    <row r="19" spans="1:21">
      <c r="A19" s="1"/>
      <c r="B19" s="13">
        <v>37002</v>
      </c>
      <c r="C19" s="14">
        <v>316</v>
      </c>
      <c r="D19" s="14">
        <v>236</v>
      </c>
      <c r="E19" s="14">
        <v>286</v>
      </c>
      <c r="F19" s="14">
        <v>340</v>
      </c>
      <c r="G19" s="14">
        <v>316</v>
      </c>
      <c r="H19" s="14">
        <v>319</v>
      </c>
      <c r="I19" s="14">
        <v>435</v>
      </c>
      <c r="J19" s="14">
        <v>48</v>
      </c>
      <c r="L19" s="2">
        <v>37347</v>
      </c>
      <c r="M19" s="28">
        <f>AVERAGE(C69:C73)*10</f>
        <v>2966</v>
      </c>
      <c r="N19" s="28">
        <f t="shared" ref="N19:T19" si="16">AVERAGE(D69:D73)*10</f>
        <v>2010</v>
      </c>
      <c r="O19" s="28">
        <f t="shared" si="16"/>
        <v>2442</v>
      </c>
      <c r="P19" s="28">
        <f t="shared" si="16"/>
        <v>2874</v>
      </c>
      <c r="Q19" s="28">
        <f t="shared" si="16"/>
        <v>3048</v>
      </c>
      <c r="R19" s="28">
        <f t="shared" si="16"/>
        <v>3108</v>
      </c>
      <c r="S19" s="28">
        <f t="shared" si="16"/>
        <v>4434</v>
      </c>
      <c r="T19" s="28">
        <f t="shared" si="16"/>
        <v>440</v>
      </c>
      <c r="U19" s="36">
        <f t="shared" si="1"/>
        <v>3366</v>
      </c>
    </row>
    <row r="20" spans="1:21">
      <c r="A20" s="1"/>
      <c r="B20" s="13">
        <v>37009</v>
      </c>
      <c r="C20" s="14">
        <v>317</v>
      </c>
      <c r="D20" s="14">
        <v>237</v>
      </c>
      <c r="E20" s="14">
        <v>286</v>
      </c>
      <c r="F20" s="14">
        <v>342</v>
      </c>
      <c r="G20" s="14">
        <v>316</v>
      </c>
      <c r="H20" s="14">
        <v>319</v>
      </c>
      <c r="I20" s="14">
        <v>437</v>
      </c>
      <c r="J20" s="14">
        <v>48</v>
      </c>
      <c r="L20" s="2">
        <v>37377</v>
      </c>
      <c r="M20" s="28">
        <f>AVERAGE(C74:C77)*10</f>
        <v>2960</v>
      </c>
      <c r="N20" s="28">
        <f t="shared" ref="N20:T20" si="17">AVERAGE(D74:D77)*10</f>
        <v>1982.5</v>
      </c>
      <c r="O20" s="28">
        <f t="shared" si="17"/>
        <v>2415</v>
      </c>
      <c r="P20" s="28">
        <f t="shared" si="17"/>
        <v>2805</v>
      </c>
      <c r="Q20" s="28">
        <f t="shared" si="17"/>
        <v>2972.5</v>
      </c>
      <c r="R20" s="28">
        <f t="shared" si="17"/>
        <v>3015</v>
      </c>
      <c r="S20" s="28">
        <f t="shared" si="17"/>
        <v>4412.5</v>
      </c>
      <c r="T20" s="28">
        <f t="shared" si="17"/>
        <v>362.5</v>
      </c>
      <c r="U20" s="36">
        <f t="shared" si="1"/>
        <v>3301.25</v>
      </c>
    </row>
    <row r="21" spans="1:21">
      <c r="A21" s="1"/>
      <c r="B21" s="15">
        <v>37016</v>
      </c>
      <c r="C21" s="16">
        <v>317</v>
      </c>
      <c r="D21" s="16">
        <v>238</v>
      </c>
      <c r="E21" s="16">
        <v>285</v>
      </c>
      <c r="F21" s="16">
        <v>336</v>
      </c>
      <c r="G21" s="16">
        <v>316</v>
      </c>
      <c r="H21" s="16">
        <v>319</v>
      </c>
      <c r="I21" s="16">
        <v>437</v>
      </c>
      <c r="J21" s="16">
        <v>48</v>
      </c>
      <c r="L21" s="2">
        <v>37408</v>
      </c>
      <c r="M21" s="28">
        <f>AVERAGE(C78:C81)*10</f>
        <v>2965</v>
      </c>
      <c r="N21" s="28">
        <f t="shared" ref="N21:T21" si="18">AVERAGE(D78:D81)*10</f>
        <v>1997.5</v>
      </c>
      <c r="O21" s="28">
        <f t="shared" si="18"/>
        <v>2415</v>
      </c>
      <c r="P21" s="28">
        <f t="shared" si="18"/>
        <v>2735</v>
      </c>
      <c r="Q21" s="28">
        <f t="shared" si="18"/>
        <v>2970</v>
      </c>
      <c r="R21" s="28">
        <f t="shared" si="18"/>
        <v>2980</v>
      </c>
      <c r="S21" s="28">
        <f t="shared" si="18"/>
        <v>4392.5</v>
      </c>
      <c r="T21" s="28">
        <f t="shared" si="18"/>
        <v>385</v>
      </c>
      <c r="U21" s="36">
        <f t="shared" si="1"/>
        <v>3269.375</v>
      </c>
    </row>
    <row r="22" spans="1:21">
      <c r="A22" s="1"/>
      <c r="B22" s="15">
        <v>37023</v>
      </c>
      <c r="C22" s="16">
        <v>323</v>
      </c>
      <c r="D22" s="16">
        <v>250</v>
      </c>
      <c r="E22" s="16">
        <v>280</v>
      </c>
      <c r="F22" s="16">
        <v>336</v>
      </c>
      <c r="G22" s="16">
        <v>316</v>
      </c>
      <c r="H22" s="16">
        <v>319</v>
      </c>
      <c r="I22" s="16">
        <v>437</v>
      </c>
      <c r="J22" s="16">
        <v>49</v>
      </c>
      <c r="L22" s="2">
        <v>37438</v>
      </c>
      <c r="M22" s="28">
        <f>AVERAGE(C82:C86)*10</f>
        <v>2980</v>
      </c>
      <c r="N22" s="28">
        <f t="shared" ref="N22:T22" si="19">AVERAGE(D82:D86)*10</f>
        <v>2010</v>
      </c>
      <c r="O22" s="28">
        <f t="shared" si="19"/>
        <v>2414</v>
      </c>
      <c r="P22" s="28">
        <f t="shared" si="19"/>
        <v>2748</v>
      </c>
      <c r="Q22" s="28">
        <f t="shared" si="19"/>
        <v>2940</v>
      </c>
      <c r="R22" s="28">
        <f t="shared" si="19"/>
        <v>2964</v>
      </c>
      <c r="S22" s="28">
        <f t="shared" si="19"/>
        <v>4372</v>
      </c>
      <c r="T22" s="28">
        <f t="shared" si="19"/>
        <v>430</v>
      </c>
      <c r="U22" s="36">
        <f t="shared" si="1"/>
        <v>3256</v>
      </c>
    </row>
    <row r="23" spans="1:21">
      <c r="A23" s="1"/>
      <c r="B23" s="15">
        <v>37030</v>
      </c>
      <c r="C23" s="16">
        <v>323</v>
      </c>
      <c r="D23" s="16">
        <v>251</v>
      </c>
      <c r="E23" s="16">
        <v>280</v>
      </c>
      <c r="F23" s="16">
        <v>336</v>
      </c>
      <c r="G23" s="16">
        <v>316</v>
      </c>
      <c r="H23" s="16">
        <v>320</v>
      </c>
      <c r="I23" s="16">
        <v>437</v>
      </c>
      <c r="J23" s="16">
        <v>47</v>
      </c>
      <c r="L23" s="2">
        <v>37469</v>
      </c>
      <c r="M23" s="28">
        <f>AVERAGE(C87:C90)*10</f>
        <v>3002.5</v>
      </c>
      <c r="N23" s="28">
        <f t="shared" ref="N23:T23" si="20">AVERAGE(D87:D90)*10</f>
        <v>2020</v>
      </c>
      <c r="O23" s="28">
        <f t="shared" si="20"/>
        <v>2452.5</v>
      </c>
      <c r="P23" s="28">
        <f t="shared" si="20"/>
        <v>2787.5</v>
      </c>
      <c r="Q23" s="28">
        <f t="shared" si="20"/>
        <v>2942.5</v>
      </c>
      <c r="R23" s="28">
        <f t="shared" si="20"/>
        <v>2960</v>
      </c>
      <c r="S23" s="28">
        <f t="shared" si="20"/>
        <v>4370</v>
      </c>
      <c r="T23" s="28">
        <f t="shared" si="20"/>
        <v>452.5</v>
      </c>
      <c r="U23" s="36">
        <f t="shared" si="1"/>
        <v>3265</v>
      </c>
    </row>
    <row r="24" spans="1:21">
      <c r="A24" s="1"/>
      <c r="B24" s="15">
        <v>37037</v>
      </c>
      <c r="C24" s="16">
        <v>324</v>
      </c>
      <c r="D24" s="16">
        <v>253</v>
      </c>
      <c r="E24" s="16">
        <v>280</v>
      </c>
      <c r="F24" s="16">
        <v>338</v>
      </c>
      <c r="G24" s="16">
        <v>316</v>
      </c>
      <c r="H24" s="16">
        <v>320</v>
      </c>
      <c r="I24" s="16">
        <v>437</v>
      </c>
      <c r="J24" s="16">
        <v>45</v>
      </c>
      <c r="L24" s="2">
        <v>37500</v>
      </c>
      <c r="M24" s="28">
        <f>AVERAGE(C91:C94)*10</f>
        <v>3040</v>
      </c>
      <c r="N24" s="28">
        <f t="shared" ref="N24:T24" si="21">AVERAGE(D91:D94)*10</f>
        <v>2085</v>
      </c>
      <c r="O24" s="28">
        <f t="shared" si="21"/>
        <v>2480</v>
      </c>
      <c r="P24" s="28">
        <f t="shared" si="21"/>
        <v>2812.5</v>
      </c>
      <c r="Q24" s="28">
        <f t="shared" si="21"/>
        <v>2950</v>
      </c>
      <c r="R24" s="28">
        <f t="shared" si="21"/>
        <v>2980</v>
      </c>
      <c r="S24" s="28">
        <f t="shared" si="21"/>
        <v>4400</v>
      </c>
      <c r="T24" s="28">
        <f t="shared" si="21"/>
        <v>437.5</v>
      </c>
      <c r="U24" s="36">
        <f t="shared" si="1"/>
        <v>3285.625</v>
      </c>
    </row>
    <row r="25" spans="1:21">
      <c r="A25" s="1"/>
      <c r="B25" s="15">
        <v>37044</v>
      </c>
      <c r="C25" s="16">
        <v>325</v>
      </c>
      <c r="D25" s="16">
        <v>257</v>
      </c>
      <c r="E25" s="16">
        <v>282</v>
      </c>
      <c r="F25" s="16">
        <v>340</v>
      </c>
      <c r="G25" s="16">
        <v>316</v>
      </c>
      <c r="H25" s="16">
        <v>320</v>
      </c>
      <c r="I25" s="16">
        <v>437</v>
      </c>
      <c r="J25" s="16">
        <v>51</v>
      </c>
      <c r="L25" s="2">
        <v>37530</v>
      </c>
      <c r="M25" s="28">
        <f>AVERAGE(C95:C99)*10</f>
        <v>3058</v>
      </c>
      <c r="N25" s="28">
        <f t="shared" ref="N25:T25" si="22">AVERAGE(D95:D99)*10</f>
        <v>2104</v>
      </c>
      <c r="O25" s="28">
        <f t="shared" si="22"/>
        <v>2562</v>
      </c>
      <c r="P25" s="28">
        <f t="shared" si="22"/>
        <v>2810</v>
      </c>
      <c r="Q25" s="28">
        <f t="shared" si="22"/>
        <v>2950</v>
      </c>
      <c r="R25" s="28">
        <f t="shared" si="22"/>
        <v>2980</v>
      </c>
      <c r="S25" s="28">
        <f t="shared" si="22"/>
        <v>4412</v>
      </c>
      <c r="T25" s="28">
        <f t="shared" si="22"/>
        <v>408</v>
      </c>
      <c r="U25" s="36">
        <f t="shared" si="1"/>
        <v>3288</v>
      </c>
    </row>
    <row r="26" spans="1:21">
      <c r="A26" s="1"/>
      <c r="B26" s="17">
        <v>37051</v>
      </c>
      <c r="C26" s="18">
        <v>327</v>
      </c>
      <c r="D26" s="18">
        <v>259</v>
      </c>
      <c r="E26" s="18">
        <v>285</v>
      </c>
      <c r="F26" s="18">
        <v>343</v>
      </c>
      <c r="G26" s="18">
        <v>321</v>
      </c>
      <c r="H26" s="18">
        <v>325</v>
      </c>
      <c r="I26" s="18">
        <v>437</v>
      </c>
      <c r="J26" s="18">
        <v>60</v>
      </c>
      <c r="L26" s="2">
        <v>37561</v>
      </c>
      <c r="M26" s="28">
        <f>AVERAGE(C100:C103)*10</f>
        <v>3045</v>
      </c>
      <c r="N26" s="28">
        <f t="shared" ref="N26:T26" si="23">AVERAGE(D100:D103)*10</f>
        <v>2100</v>
      </c>
      <c r="O26" s="28">
        <f t="shared" si="23"/>
        <v>2587.5</v>
      </c>
      <c r="P26" s="28">
        <f t="shared" si="23"/>
        <v>2792.5</v>
      </c>
      <c r="Q26" s="28">
        <f t="shared" si="23"/>
        <v>2950</v>
      </c>
      <c r="R26" s="28">
        <f t="shared" si="23"/>
        <v>2980</v>
      </c>
      <c r="S26" s="28">
        <f t="shared" si="23"/>
        <v>4390</v>
      </c>
      <c r="T26" s="28">
        <f t="shared" si="23"/>
        <v>402.5</v>
      </c>
      <c r="U26" s="36">
        <f t="shared" si="1"/>
        <v>3278.125</v>
      </c>
    </row>
    <row r="27" spans="1:21">
      <c r="A27" s="1"/>
      <c r="B27" s="17">
        <v>37058</v>
      </c>
      <c r="C27" s="18">
        <v>328</v>
      </c>
      <c r="D27" s="18">
        <v>261</v>
      </c>
      <c r="E27" s="18">
        <v>288</v>
      </c>
      <c r="F27" s="18">
        <v>351</v>
      </c>
      <c r="G27" s="18">
        <v>321</v>
      </c>
      <c r="H27" s="18">
        <v>325</v>
      </c>
      <c r="I27" s="18">
        <v>437</v>
      </c>
      <c r="J27" s="18">
        <v>61</v>
      </c>
      <c r="L27" s="2">
        <v>37591</v>
      </c>
      <c r="M27" s="28">
        <f>AVERAGE(C104:C108)*10</f>
        <v>3018</v>
      </c>
      <c r="N27" s="28">
        <f t="shared" ref="N27:T27" si="24">AVERAGE(D104:D108)*10</f>
        <v>2116</v>
      </c>
      <c r="O27" s="28">
        <f t="shared" si="24"/>
        <v>2610</v>
      </c>
      <c r="P27" s="28">
        <f t="shared" si="24"/>
        <v>2822</v>
      </c>
      <c r="Q27" s="28">
        <f t="shared" si="24"/>
        <v>2966</v>
      </c>
      <c r="R27" s="28">
        <f t="shared" si="24"/>
        <v>2992</v>
      </c>
      <c r="S27" s="28">
        <f t="shared" si="24"/>
        <v>4384</v>
      </c>
      <c r="T27" s="28">
        <f t="shared" si="24"/>
        <v>425</v>
      </c>
      <c r="U27" s="36">
        <f t="shared" si="1"/>
        <v>3291</v>
      </c>
    </row>
    <row r="28" spans="1:21">
      <c r="A28" s="1"/>
      <c r="B28" s="17">
        <v>37065</v>
      </c>
      <c r="C28" s="18">
        <v>330</v>
      </c>
      <c r="D28" s="18">
        <v>259</v>
      </c>
      <c r="E28" s="18">
        <v>289</v>
      </c>
      <c r="F28" s="18">
        <v>352</v>
      </c>
      <c r="G28" s="18">
        <v>321</v>
      </c>
      <c r="H28" s="18">
        <v>325</v>
      </c>
      <c r="I28" s="18">
        <v>437</v>
      </c>
      <c r="J28" s="18">
        <v>59</v>
      </c>
      <c r="L28" s="2">
        <v>37622</v>
      </c>
      <c r="M28" s="28">
        <f>AVERAGE(C109:C112)*10</f>
        <v>3005</v>
      </c>
      <c r="N28" s="28">
        <f t="shared" ref="N28:T28" si="25">AVERAGE(D109:D112)*10</f>
        <v>2110</v>
      </c>
      <c r="O28" s="28">
        <f t="shared" si="25"/>
        <v>2597.5</v>
      </c>
      <c r="P28" s="28">
        <f t="shared" si="25"/>
        <v>2842.5</v>
      </c>
      <c r="Q28" s="28">
        <f t="shared" si="25"/>
        <v>2962.5</v>
      </c>
      <c r="R28" s="28">
        <f t="shared" si="25"/>
        <v>3000</v>
      </c>
      <c r="S28" s="28">
        <f t="shared" si="25"/>
        <v>4370</v>
      </c>
      <c r="T28" s="28">
        <f t="shared" si="25"/>
        <v>400</v>
      </c>
      <c r="U28" s="36">
        <f t="shared" si="1"/>
        <v>3293.75</v>
      </c>
    </row>
    <row r="29" spans="1:21">
      <c r="A29" s="1"/>
      <c r="B29" s="17">
        <v>37072</v>
      </c>
      <c r="C29" s="18">
        <v>331</v>
      </c>
      <c r="D29" s="18">
        <v>258</v>
      </c>
      <c r="E29" s="18">
        <v>298</v>
      </c>
      <c r="F29" s="18">
        <v>351</v>
      </c>
      <c r="G29" s="18">
        <v>321</v>
      </c>
      <c r="H29" s="18">
        <v>325</v>
      </c>
      <c r="I29" s="18">
        <v>437</v>
      </c>
      <c r="J29" s="18">
        <v>56</v>
      </c>
      <c r="L29" s="2">
        <v>37653</v>
      </c>
      <c r="M29" s="28">
        <f>AVERAGE(C113:C116)*10</f>
        <v>3000</v>
      </c>
      <c r="N29" s="28">
        <f t="shared" ref="N29:T29" si="26">AVERAGE(D113:D116)*10</f>
        <v>2050</v>
      </c>
      <c r="O29" s="28">
        <f t="shared" si="26"/>
        <v>2565</v>
      </c>
      <c r="P29" s="28">
        <f t="shared" si="26"/>
        <v>2840</v>
      </c>
      <c r="Q29" s="28">
        <f t="shared" si="26"/>
        <v>2932.5</v>
      </c>
      <c r="R29" s="28">
        <f t="shared" si="26"/>
        <v>2972.5</v>
      </c>
      <c r="S29" s="28">
        <f t="shared" si="26"/>
        <v>4370</v>
      </c>
      <c r="T29" s="28">
        <f t="shared" si="26"/>
        <v>345</v>
      </c>
      <c r="U29" s="36">
        <f t="shared" si="1"/>
        <v>3278.75</v>
      </c>
    </row>
    <row r="30" spans="1:21">
      <c r="A30" s="1"/>
      <c r="B30" s="11">
        <v>37079</v>
      </c>
      <c r="C30" s="12">
        <v>330</v>
      </c>
      <c r="D30" s="12">
        <v>259</v>
      </c>
      <c r="E30" s="12">
        <v>297</v>
      </c>
      <c r="F30" s="12">
        <v>354</v>
      </c>
      <c r="G30" s="12">
        <v>321</v>
      </c>
      <c r="H30" s="12">
        <v>325</v>
      </c>
      <c r="I30" s="12">
        <v>438</v>
      </c>
      <c r="J30" s="12">
        <v>53</v>
      </c>
      <c r="L30" s="2">
        <v>37681</v>
      </c>
      <c r="M30" s="28">
        <f>AVERAGE(C117:C120)*10</f>
        <v>3000</v>
      </c>
      <c r="N30" s="28">
        <f t="shared" ref="N30:T30" si="27">AVERAGE(D117:D120)*10</f>
        <v>2045</v>
      </c>
      <c r="O30" s="28">
        <f t="shared" si="27"/>
        <v>2497.5</v>
      </c>
      <c r="P30" s="28">
        <f t="shared" si="27"/>
        <v>2840</v>
      </c>
      <c r="Q30" s="28">
        <f t="shared" si="27"/>
        <v>2892.5</v>
      </c>
      <c r="R30" s="28">
        <f t="shared" si="27"/>
        <v>2930</v>
      </c>
      <c r="S30" s="28">
        <f t="shared" si="27"/>
        <v>4360</v>
      </c>
      <c r="T30" s="28">
        <f t="shared" si="27"/>
        <v>335</v>
      </c>
      <c r="U30" s="36">
        <f t="shared" si="1"/>
        <v>3255.625</v>
      </c>
    </row>
    <row r="31" spans="1:21">
      <c r="A31" s="1"/>
      <c r="B31" s="11">
        <v>37086</v>
      </c>
      <c r="C31" s="12">
        <v>333</v>
      </c>
      <c r="D31" s="12">
        <v>259</v>
      </c>
      <c r="E31" s="12">
        <v>289</v>
      </c>
      <c r="F31" s="12">
        <v>356</v>
      </c>
      <c r="G31" s="12">
        <v>321</v>
      </c>
      <c r="H31" s="12">
        <v>325</v>
      </c>
      <c r="I31" s="12">
        <v>439</v>
      </c>
      <c r="J31" s="12">
        <v>52</v>
      </c>
      <c r="L31" s="2">
        <v>37712</v>
      </c>
      <c r="M31" s="28">
        <f>AVERAGE(C121:C125)*10</f>
        <v>3000</v>
      </c>
      <c r="N31" s="28">
        <f t="shared" ref="N31:T31" si="28">AVERAGE(D121:D125)*10</f>
        <v>2018</v>
      </c>
      <c r="O31" s="28">
        <f t="shared" si="28"/>
        <v>2452</v>
      </c>
      <c r="P31" s="28">
        <f t="shared" si="28"/>
        <v>2838</v>
      </c>
      <c r="Q31" s="28">
        <f t="shared" si="28"/>
        <v>2840</v>
      </c>
      <c r="R31" s="28">
        <f t="shared" si="28"/>
        <v>2880</v>
      </c>
      <c r="S31" s="28">
        <f t="shared" si="28"/>
        <v>4343.333333333333</v>
      </c>
      <c r="T31" s="28">
        <f t="shared" si="28"/>
        <v>320</v>
      </c>
      <c r="U31" s="36">
        <f t="shared" si="1"/>
        <v>3225.333333333333</v>
      </c>
    </row>
    <row r="32" spans="1:21">
      <c r="A32" s="1"/>
      <c r="B32" s="11">
        <v>37093</v>
      </c>
      <c r="C32" s="12">
        <v>332</v>
      </c>
      <c r="D32" s="12">
        <v>258</v>
      </c>
      <c r="E32" s="12">
        <v>290</v>
      </c>
      <c r="F32" s="12">
        <v>356</v>
      </c>
      <c r="G32" s="12">
        <v>321</v>
      </c>
      <c r="H32" s="12">
        <v>325</v>
      </c>
      <c r="I32" s="12">
        <v>440</v>
      </c>
      <c r="J32" s="12">
        <v>52</v>
      </c>
      <c r="L32" s="2">
        <v>37742</v>
      </c>
      <c r="M32" s="28">
        <f>AVERAGE(C126:C129)*10</f>
        <v>2995</v>
      </c>
      <c r="N32" s="28">
        <f t="shared" ref="N32:T32" si="29">AVERAGE(D126:D129)*10</f>
        <v>2012.5</v>
      </c>
      <c r="O32" s="28">
        <f t="shared" si="29"/>
        <v>2440</v>
      </c>
      <c r="P32" s="28">
        <f t="shared" si="29"/>
        <v>2802.5</v>
      </c>
      <c r="Q32" s="28">
        <f t="shared" si="29"/>
        <v>2832.5</v>
      </c>
      <c r="R32" s="28">
        <f t="shared" si="29"/>
        <v>2840</v>
      </c>
      <c r="S32" s="28">
        <f t="shared" si="29"/>
        <v>4337.5</v>
      </c>
      <c r="T32" s="28">
        <f t="shared" si="29"/>
        <v>317.5</v>
      </c>
      <c r="U32" s="36">
        <f t="shared" si="1"/>
        <v>3203.125</v>
      </c>
    </row>
    <row r="33" spans="1:21">
      <c r="A33" s="1"/>
      <c r="B33" s="11">
        <v>37100</v>
      </c>
      <c r="C33" s="12">
        <v>332</v>
      </c>
      <c r="D33" s="12">
        <v>257</v>
      </c>
      <c r="E33" s="12">
        <v>290</v>
      </c>
      <c r="F33" s="12">
        <v>356</v>
      </c>
      <c r="G33" s="12">
        <v>321</v>
      </c>
      <c r="H33" s="12">
        <v>325</v>
      </c>
      <c r="I33" s="12">
        <v>440</v>
      </c>
      <c r="J33" s="12">
        <v>51</v>
      </c>
      <c r="L33" s="2">
        <v>37773</v>
      </c>
      <c r="M33" s="28">
        <f>AVERAGE(C130:C133)*10</f>
        <v>3012.5</v>
      </c>
      <c r="N33" s="28">
        <f t="shared" ref="N33:T33" si="30">AVERAGE(D130:D133)*10</f>
        <v>2032.5</v>
      </c>
      <c r="O33" s="28">
        <f t="shared" si="30"/>
        <v>2455</v>
      </c>
      <c r="P33" s="28">
        <f t="shared" si="30"/>
        <v>2810</v>
      </c>
      <c r="Q33" s="28">
        <f t="shared" si="30"/>
        <v>2750</v>
      </c>
      <c r="R33" s="28">
        <f t="shared" si="30"/>
        <v>2780</v>
      </c>
      <c r="S33" s="28">
        <f t="shared" si="30"/>
        <v>4297.5</v>
      </c>
      <c r="T33" s="28">
        <f t="shared" si="30"/>
        <v>287.5</v>
      </c>
      <c r="U33" s="36">
        <f t="shared" si="1"/>
        <v>3159.375</v>
      </c>
    </row>
    <row r="34" spans="1:21">
      <c r="A34" s="1"/>
      <c r="B34" s="11">
        <v>37107</v>
      </c>
      <c r="C34" s="12">
        <v>332</v>
      </c>
      <c r="D34" s="12">
        <v>254</v>
      </c>
      <c r="E34" s="12">
        <v>290</v>
      </c>
      <c r="F34" s="12">
        <v>354</v>
      </c>
      <c r="G34" s="12">
        <v>321</v>
      </c>
      <c r="H34" s="12">
        <v>327</v>
      </c>
      <c r="I34" s="12">
        <v>440</v>
      </c>
      <c r="J34" s="12">
        <v>50</v>
      </c>
      <c r="L34" s="2">
        <v>37803</v>
      </c>
      <c r="M34" s="28">
        <f>AVERAGE(C134:C138)*10</f>
        <v>3040</v>
      </c>
      <c r="N34" s="28">
        <f t="shared" ref="N34:T34" si="31">AVERAGE(D134:D138)*10</f>
        <v>2044</v>
      </c>
      <c r="O34" s="28">
        <f t="shared" si="31"/>
        <v>2478</v>
      </c>
      <c r="P34" s="28">
        <f t="shared" si="31"/>
        <v>2814</v>
      </c>
      <c r="Q34" s="28">
        <f t="shared" si="31"/>
        <v>2746</v>
      </c>
      <c r="R34" s="28">
        <f t="shared" si="31"/>
        <v>2770</v>
      </c>
      <c r="S34" s="28">
        <f t="shared" si="31"/>
        <v>4290</v>
      </c>
      <c r="T34" s="28">
        <f t="shared" si="31"/>
        <v>290</v>
      </c>
      <c r="U34" s="36">
        <f t="shared" si="1"/>
        <v>3155</v>
      </c>
    </row>
    <row r="35" spans="1:21">
      <c r="A35" s="1"/>
      <c r="B35" s="7">
        <v>37114</v>
      </c>
      <c r="C35" s="8">
        <v>330</v>
      </c>
      <c r="D35" s="8">
        <v>254</v>
      </c>
      <c r="E35" s="8">
        <v>287</v>
      </c>
      <c r="F35" s="8">
        <v>324</v>
      </c>
      <c r="G35" s="8">
        <v>321</v>
      </c>
      <c r="H35" s="8">
        <v>327</v>
      </c>
      <c r="I35" s="8">
        <v>440</v>
      </c>
      <c r="J35" s="8">
        <v>53</v>
      </c>
      <c r="L35" s="2">
        <v>37834</v>
      </c>
      <c r="M35" s="28">
        <f>AVERAGE(C139:C142)*10</f>
        <v>3057.5</v>
      </c>
      <c r="N35" s="28">
        <f t="shared" ref="N35:T35" si="32">AVERAGE(D139:D142)*10</f>
        <v>2087.5</v>
      </c>
      <c r="O35" s="28">
        <f t="shared" si="32"/>
        <v>2507.5</v>
      </c>
      <c r="P35" s="28">
        <f t="shared" si="32"/>
        <v>2815</v>
      </c>
      <c r="Q35" s="28">
        <f t="shared" si="32"/>
        <v>2740</v>
      </c>
      <c r="R35" s="28">
        <f t="shared" si="32"/>
        <v>2780</v>
      </c>
      <c r="S35" s="28">
        <f t="shared" si="32"/>
        <v>4292.5</v>
      </c>
      <c r="T35" s="28">
        <f t="shared" si="32"/>
        <v>305</v>
      </c>
      <c r="U35" s="36">
        <f t="shared" si="1"/>
        <v>3156.875</v>
      </c>
    </row>
    <row r="36" spans="1:21">
      <c r="A36" s="1"/>
      <c r="B36" s="7">
        <v>37121</v>
      </c>
      <c r="C36" s="8">
        <v>328</v>
      </c>
      <c r="D36" s="8">
        <v>250</v>
      </c>
      <c r="E36" s="8">
        <v>285</v>
      </c>
      <c r="F36" s="8">
        <v>354</v>
      </c>
      <c r="G36" s="8">
        <v>321</v>
      </c>
      <c r="H36" s="8">
        <v>327</v>
      </c>
      <c r="I36" s="8">
        <v>439</v>
      </c>
      <c r="J36" s="8">
        <v>52</v>
      </c>
      <c r="L36" s="2">
        <v>37865</v>
      </c>
      <c r="M36" s="28">
        <f>AVERAGE(C143:C147)*10</f>
        <v>3100</v>
      </c>
      <c r="N36" s="28">
        <f t="shared" ref="N36:T36" si="33">AVERAGE(D143:D147)*10</f>
        <v>2110</v>
      </c>
      <c r="O36" s="28">
        <f t="shared" si="33"/>
        <v>2604</v>
      </c>
      <c r="P36" s="28">
        <f t="shared" si="33"/>
        <v>2834</v>
      </c>
      <c r="Q36" s="28">
        <f t="shared" si="33"/>
        <v>2740</v>
      </c>
      <c r="R36" s="28">
        <f t="shared" si="33"/>
        <v>2788</v>
      </c>
      <c r="S36" s="28">
        <f t="shared" si="33"/>
        <v>4314</v>
      </c>
      <c r="T36" s="28">
        <f t="shared" si="33"/>
        <v>402</v>
      </c>
      <c r="U36" s="36">
        <f t="shared" si="1"/>
        <v>3169</v>
      </c>
    </row>
    <row r="37" spans="1:21">
      <c r="A37" s="1"/>
      <c r="B37" s="7">
        <v>37128</v>
      </c>
      <c r="C37" s="8">
        <v>326</v>
      </c>
      <c r="D37" s="8">
        <v>248</v>
      </c>
      <c r="E37" s="8">
        <v>284</v>
      </c>
      <c r="F37" s="8">
        <v>353</v>
      </c>
      <c r="G37" s="8">
        <v>321</v>
      </c>
      <c r="H37" s="8">
        <v>327</v>
      </c>
      <c r="I37" s="8">
        <v>439</v>
      </c>
      <c r="J37" s="8">
        <v>53</v>
      </c>
      <c r="L37" s="2">
        <v>37895</v>
      </c>
      <c r="M37" s="28">
        <f>AVERAGE(C148:C151)*10</f>
        <v>3100</v>
      </c>
      <c r="N37" s="28">
        <f t="shared" ref="N37:T37" si="34">AVERAGE(D148:D151)*10</f>
        <v>2095</v>
      </c>
      <c r="O37" s="28">
        <f t="shared" si="34"/>
        <v>2597.5</v>
      </c>
      <c r="P37" s="28">
        <f t="shared" si="34"/>
        <v>2860</v>
      </c>
      <c r="Q37" s="28">
        <f t="shared" si="34"/>
        <v>2740</v>
      </c>
      <c r="R37" s="28">
        <f t="shared" si="34"/>
        <v>2775</v>
      </c>
      <c r="S37" s="28">
        <f t="shared" si="34"/>
        <v>4300</v>
      </c>
      <c r="T37" s="28">
        <f t="shared" si="34"/>
        <v>392.5</v>
      </c>
      <c r="U37" s="36">
        <f t="shared" si="1"/>
        <v>3168.75</v>
      </c>
    </row>
    <row r="38" spans="1:21">
      <c r="A38" s="1"/>
      <c r="B38" s="7">
        <v>37135</v>
      </c>
      <c r="C38" s="8">
        <v>324</v>
      </c>
      <c r="D38" s="8">
        <v>245</v>
      </c>
      <c r="E38" s="8">
        <v>283</v>
      </c>
      <c r="F38" s="8">
        <v>353</v>
      </c>
      <c r="G38" s="8">
        <v>321</v>
      </c>
      <c r="H38" s="8">
        <v>327</v>
      </c>
      <c r="I38" s="8">
        <v>441</v>
      </c>
      <c r="J38" s="8">
        <v>54</v>
      </c>
      <c r="L38" s="2">
        <v>37926</v>
      </c>
      <c r="M38" s="28">
        <f>AVERAGE(C152:C155)*10</f>
        <v>3092.5</v>
      </c>
      <c r="N38" s="28">
        <f t="shared" ref="N38:T38" si="35">AVERAGE(D152:D155)*10</f>
        <v>2092.5</v>
      </c>
      <c r="O38" s="28">
        <f t="shared" si="35"/>
        <v>2590</v>
      </c>
      <c r="P38" s="28">
        <f t="shared" si="35"/>
        <v>2892.5</v>
      </c>
      <c r="Q38" s="28">
        <f t="shared" si="35"/>
        <v>2740</v>
      </c>
      <c r="R38" s="28">
        <f t="shared" si="35"/>
        <v>2760</v>
      </c>
      <c r="S38" s="28">
        <f t="shared" si="35"/>
        <v>4305</v>
      </c>
      <c r="T38" s="28">
        <f t="shared" si="35"/>
        <v>405</v>
      </c>
      <c r="U38" s="36">
        <f t="shared" si="1"/>
        <v>3174.375</v>
      </c>
    </row>
    <row r="39" spans="1:21">
      <c r="A39" s="1"/>
      <c r="B39" s="19">
        <v>37142</v>
      </c>
      <c r="C39" s="20">
        <v>324</v>
      </c>
      <c r="D39" s="20">
        <v>243</v>
      </c>
      <c r="E39" s="20">
        <v>281</v>
      </c>
      <c r="F39" s="20">
        <v>348</v>
      </c>
      <c r="G39" s="20">
        <v>321</v>
      </c>
      <c r="H39" s="20">
        <v>327</v>
      </c>
      <c r="I39" s="20">
        <v>441</v>
      </c>
      <c r="J39" s="20">
        <v>55</v>
      </c>
      <c r="L39" s="2">
        <v>37956</v>
      </c>
      <c r="M39" s="28">
        <f>AVERAGE(C156:C160)*10</f>
        <v>3066</v>
      </c>
      <c r="N39" s="28">
        <f t="shared" ref="N39:T39" si="36">AVERAGE(D156:D160)*10</f>
        <v>2086</v>
      </c>
      <c r="O39" s="28">
        <f t="shared" si="36"/>
        <v>2592</v>
      </c>
      <c r="P39" s="28">
        <f t="shared" si="36"/>
        <v>2880</v>
      </c>
      <c r="Q39" s="28">
        <f t="shared" si="36"/>
        <v>2740</v>
      </c>
      <c r="R39" s="28">
        <f t="shared" si="36"/>
        <v>2760</v>
      </c>
      <c r="S39" s="28">
        <f t="shared" si="36"/>
        <v>4330</v>
      </c>
      <c r="T39" s="28">
        <f t="shared" si="36"/>
        <v>420</v>
      </c>
      <c r="U39" s="36">
        <f t="shared" si="1"/>
        <v>3177.5</v>
      </c>
    </row>
    <row r="40" spans="1:21">
      <c r="A40" s="1"/>
      <c r="B40" s="19">
        <v>37149</v>
      </c>
      <c r="C40" s="20">
        <v>323</v>
      </c>
      <c r="D40" s="20">
        <v>242</v>
      </c>
      <c r="E40" s="20">
        <v>281</v>
      </c>
      <c r="F40" s="20">
        <v>351</v>
      </c>
      <c r="G40" s="20">
        <v>321</v>
      </c>
      <c r="H40" s="20">
        <v>327</v>
      </c>
      <c r="I40" s="20">
        <v>441</v>
      </c>
      <c r="J40" s="20">
        <v>56</v>
      </c>
      <c r="L40" s="2">
        <v>37987</v>
      </c>
      <c r="M40" s="28">
        <f>AVERAGE(C161:C164)*10</f>
        <v>3025</v>
      </c>
      <c r="N40" s="28">
        <f t="shared" ref="N40:T40" si="37">AVERAGE(D161:D164)*10</f>
        <v>2065</v>
      </c>
      <c r="O40" s="28">
        <f t="shared" si="37"/>
        <v>2567.5</v>
      </c>
      <c r="P40" s="28">
        <f t="shared" si="37"/>
        <v>2917.5</v>
      </c>
      <c r="Q40" s="28">
        <f t="shared" si="37"/>
        <v>2710</v>
      </c>
      <c r="R40" s="28">
        <f t="shared" si="37"/>
        <v>2760</v>
      </c>
      <c r="S40" s="28">
        <f t="shared" si="37"/>
        <v>4300</v>
      </c>
      <c r="T40" s="28">
        <f t="shared" si="37"/>
        <v>375</v>
      </c>
      <c r="U40" s="36">
        <f t="shared" si="1"/>
        <v>3171.875</v>
      </c>
    </row>
    <row r="41" spans="1:21">
      <c r="A41" s="1"/>
      <c r="B41" s="19">
        <v>37156</v>
      </c>
      <c r="C41" s="20">
        <v>324</v>
      </c>
      <c r="D41" s="20">
        <v>243</v>
      </c>
      <c r="E41" s="20">
        <v>292</v>
      </c>
      <c r="F41" s="20">
        <v>347</v>
      </c>
      <c r="G41" s="20">
        <v>321</v>
      </c>
      <c r="H41" s="20">
        <v>327</v>
      </c>
      <c r="I41" s="20">
        <v>441</v>
      </c>
      <c r="J41" s="20">
        <v>57</v>
      </c>
      <c r="L41" s="2">
        <v>38018</v>
      </c>
      <c r="M41" s="28">
        <f>AVERAGE(C165:C168)*10</f>
        <v>2990</v>
      </c>
      <c r="N41" s="28">
        <f t="shared" ref="N41:T41" si="38">AVERAGE(D165:D168)*10</f>
        <v>2037.5</v>
      </c>
      <c r="O41" s="28">
        <f t="shared" si="38"/>
        <v>2547.5</v>
      </c>
      <c r="P41" s="28">
        <f t="shared" si="38"/>
        <v>2995</v>
      </c>
      <c r="Q41" s="28">
        <f t="shared" si="38"/>
        <v>2700</v>
      </c>
      <c r="R41" s="28">
        <f t="shared" si="38"/>
        <v>2760</v>
      </c>
      <c r="S41" s="28">
        <f t="shared" si="38"/>
        <v>4300</v>
      </c>
      <c r="T41" s="28">
        <f t="shared" si="38"/>
        <v>310</v>
      </c>
      <c r="U41" s="36">
        <f t="shared" si="1"/>
        <v>3188.75</v>
      </c>
    </row>
    <row r="42" spans="1:21">
      <c r="A42" s="1"/>
      <c r="B42" s="19">
        <v>37163</v>
      </c>
      <c r="C42" s="20">
        <v>323</v>
      </c>
      <c r="D42" s="20">
        <v>241</v>
      </c>
      <c r="E42" s="20">
        <v>289</v>
      </c>
      <c r="F42" s="20">
        <v>347</v>
      </c>
      <c r="G42" s="20">
        <v>321</v>
      </c>
      <c r="H42" s="20">
        <v>327</v>
      </c>
      <c r="I42" s="20">
        <v>441</v>
      </c>
      <c r="J42" s="20">
        <v>57</v>
      </c>
      <c r="L42" s="2">
        <v>38047</v>
      </c>
      <c r="M42" s="28">
        <f>AVERAGE(C169:C173)*10</f>
        <v>2986</v>
      </c>
      <c r="N42" s="28">
        <f t="shared" ref="N42:T42" si="39">AVERAGE(D169:D173)*10</f>
        <v>2054</v>
      </c>
      <c r="O42" s="28">
        <f t="shared" si="39"/>
        <v>2530</v>
      </c>
      <c r="P42" s="28">
        <f t="shared" si="39"/>
        <v>3076</v>
      </c>
      <c r="Q42" s="28">
        <f t="shared" si="39"/>
        <v>2700</v>
      </c>
      <c r="R42" s="28">
        <f t="shared" si="39"/>
        <v>2752</v>
      </c>
      <c r="S42" s="28">
        <f t="shared" si="39"/>
        <v>4248</v>
      </c>
      <c r="T42" s="28">
        <f t="shared" si="39"/>
        <v>314</v>
      </c>
      <c r="U42" s="36">
        <f t="shared" si="1"/>
        <v>3194</v>
      </c>
    </row>
    <row r="43" spans="1:21">
      <c r="A43" s="1"/>
      <c r="B43" s="23">
        <v>37170</v>
      </c>
      <c r="C43" s="24">
        <v>320</v>
      </c>
      <c r="D43" s="24">
        <v>237</v>
      </c>
      <c r="E43" s="24">
        <v>286</v>
      </c>
      <c r="F43" s="24">
        <v>348</v>
      </c>
      <c r="G43" s="24">
        <v>321</v>
      </c>
      <c r="H43" s="24">
        <v>327</v>
      </c>
      <c r="I43" s="24">
        <v>443</v>
      </c>
      <c r="J43" s="24">
        <v>56</v>
      </c>
      <c r="L43" s="2">
        <v>38078</v>
      </c>
      <c r="M43" s="28">
        <f>AVERAGE(C174:C177)*10</f>
        <v>2992.5</v>
      </c>
      <c r="N43" s="28">
        <f t="shared" ref="N43:T43" si="40">AVERAGE(D174:D177)*10</f>
        <v>2075</v>
      </c>
      <c r="O43" s="28">
        <f t="shared" si="40"/>
        <v>2552.5</v>
      </c>
      <c r="P43" s="28">
        <f t="shared" si="40"/>
        <v>3095</v>
      </c>
      <c r="Q43" s="28">
        <f t="shared" si="40"/>
        <v>2700</v>
      </c>
      <c r="R43" s="28">
        <f t="shared" si="40"/>
        <v>2750</v>
      </c>
      <c r="S43" s="28">
        <f t="shared" si="40"/>
        <v>4242.5</v>
      </c>
      <c r="T43" s="28">
        <f t="shared" si="40"/>
        <v>355</v>
      </c>
      <c r="U43" s="36">
        <f t="shared" si="1"/>
        <v>3196.875</v>
      </c>
    </row>
    <row r="44" spans="1:21">
      <c r="A44" s="1"/>
      <c r="B44" s="23">
        <v>37177</v>
      </c>
      <c r="C44" s="24">
        <v>321</v>
      </c>
      <c r="D44" s="24">
        <v>232</v>
      </c>
      <c r="E44" s="24">
        <v>281</v>
      </c>
      <c r="F44" s="24">
        <v>348</v>
      </c>
      <c r="G44" s="24">
        <v>321</v>
      </c>
      <c r="H44" s="24">
        <v>329</v>
      </c>
      <c r="I44" s="24">
        <v>443</v>
      </c>
      <c r="J44" s="24">
        <v>56</v>
      </c>
      <c r="L44" s="2">
        <v>38108</v>
      </c>
      <c r="M44" s="28">
        <f>AVERAGE(C178:C181)*10</f>
        <v>3002.5</v>
      </c>
      <c r="N44" s="28">
        <f t="shared" ref="N44:T44" si="41">AVERAGE(D178:D181)*10</f>
        <v>2070</v>
      </c>
      <c r="O44" s="28">
        <f t="shared" si="41"/>
        <v>2565</v>
      </c>
      <c r="P44" s="28">
        <f t="shared" si="41"/>
        <v>3065</v>
      </c>
      <c r="Q44" s="28">
        <f t="shared" si="41"/>
        <v>2720</v>
      </c>
      <c r="R44" s="28">
        <f t="shared" si="41"/>
        <v>2765</v>
      </c>
      <c r="S44" s="28">
        <f t="shared" si="41"/>
        <v>4220</v>
      </c>
      <c r="T44" s="28">
        <f t="shared" si="41"/>
        <v>380</v>
      </c>
      <c r="U44" s="36">
        <f t="shared" si="1"/>
        <v>3192.5</v>
      </c>
    </row>
    <row r="45" spans="1:21">
      <c r="A45" s="1"/>
      <c r="B45" s="23">
        <v>37184</v>
      </c>
      <c r="C45" s="24">
        <v>318</v>
      </c>
      <c r="D45" s="24">
        <v>230</v>
      </c>
      <c r="E45" s="24">
        <v>266</v>
      </c>
      <c r="F45" s="24">
        <v>346</v>
      </c>
      <c r="G45" s="24">
        <v>321</v>
      </c>
      <c r="H45" s="24">
        <v>329</v>
      </c>
      <c r="I45" s="24">
        <v>443</v>
      </c>
      <c r="J45" s="24">
        <v>56</v>
      </c>
      <c r="L45" s="2">
        <v>38139</v>
      </c>
      <c r="M45" s="28">
        <f>AVERAGE(C182:C186)*10</f>
        <v>3012</v>
      </c>
      <c r="N45" s="28">
        <f t="shared" ref="N45:T45" si="42">AVERAGE(D182:D186)*10</f>
        <v>2094</v>
      </c>
      <c r="O45" s="28">
        <f t="shared" si="42"/>
        <v>2592</v>
      </c>
      <c r="P45" s="28">
        <f t="shared" si="42"/>
        <v>3096</v>
      </c>
      <c r="Q45" s="28">
        <f t="shared" si="42"/>
        <v>2750</v>
      </c>
      <c r="R45" s="28">
        <f t="shared" si="42"/>
        <v>2796</v>
      </c>
      <c r="S45" s="28">
        <f t="shared" si="42"/>
        <v>4218</v>
      </c>
      <c r="T45" s="28">
        <f t="shared" si="42"/>
        <v>400</v>
      </c>
      <c r="U45" s="36">
        <f t="shared" si="1"/>
        <v>3215</v>
      </c>
    </row>
    <row r="46" spans="1:21">
      <c r="A46" s="1"/>
      <c r="B46" s="23">
        <v>37191</v>
      </c>
      <c r="C46" s="24">
        <v>317</v>
      </c>
      <c r="D46" s="24">
        <v>221</v>
      </c>
      <c r="E46" s="24">
        <v>262</v>
      </c>
      <c r="F46" s="24">
        <v>345</v>
      </c>
      <c r="G46" s="24">
        <v>321</v>
      </c>
      <c r="H46" s="24">
        <v>329</v>
      </c>
      <c r="I46" s="24">
        <v>443</v>
      </c>
      <c r="J46" s="24">
        <v>55</v>
      </c>
      <c r="L46" s="2">
        <v>38169</v>
      </c>
      <c r="M46" s="28">
        <f>AVERAGE(C187:C190)*10</f>
        <v>3015</v>
      </c>
      <c r="N46" s="28">
        <f t="shared" ref="N46:T46" si="43">AVERAGE(D187:D190)*10</f>
        <v>2105</v>
      </c>
      <c r="O46" s="28">
        <f t="shared" si="43"/>
        <v>2595</v>
      </c>
      <c r="P46" s="28">
        <f t="shared" si="43"/>
        <v>3092.5</v>
      </c>
      <c r="Q46" s="28">
        <f t="shared" si="43"/>
        <v>2760</v>
      </c>
      <c r="R46" s="28">
        <f t="shared" si="43"/>
        <v>2827.5</v>
      </c>
      <c r="S46" s="28">
        <f t="shared" si="43"/>
        <v>4202.5</v>
      </c>
      <c r="T46" s="28">
        <f t="shared" si="43"/>
        <v>407.5</v>
      </c>
      <c r="U46" s="36">
        <f t="shared" si="1"/>
        <v>3220.625</v>
      </c>
    </row>
    <row r="47" spans="1:21">
      <c r="A47" s="1"/>
      <c r="B47" s="23">
        <v>37198</v>
      </c>
      <c r="C47" s="24">
        <v>314</v>
      </c>
      <c r="D47" s="24">
        <v>212</v>
      </c>
      <c r="E47" s="24">
        <v>259</v>
      </c>
      <c r="F47" s="24">
        <v>343</v>
      </c>
      <c r="G47" s="24"/>
      <c r="H47" s="24">
        <v>329</v>
      </c>
      <c r="I47" s="24"/>
      <c r="J47" s="24">
        <v>55</v>
      </c>
      <c r="L47" s="2">
        <v>38200</v>
      </c>
      <c r="M47" s="28">
        <f>AVERAGE(C191:C195)*10</f>
        <v>3012</v>
      </c>
      <c r="N47" s="28">
        <f t="shared" ref="N47:T47" si="44">AVERAGE(D191:D195)*10</f>
        <v>2088</v>
      </c>
      <c r="O47" s="28">
        <f t="shared" si="44"/>
        <v>2568</v>
      </c>
      <c r="P47" s="28">
        <f t="shared" si="44"/>
        <v>3072</v>
      </c>
      <c r="Q47" s="28">
        <f t="shared" si="44"/>
        <v>2778</v>
      </c>
      <c r="R47" s="28">
        <f t="shared" si="44"/>
        <v>2838</v>
      </c>
      <c r="S47" s="28">
        <f t="shared" si="44"/>
        <v>4196</v>
      </c>
      <c r="T47" s="28">
        <f t="shared" si="44"/>
        <v>436</v>
      </c>
      <c r="U47" s="36">
        <f t="shared" si="1"/>
        <v>3221</v>
      </c>
    </row>
    <row r="48" spans="1:21">
      <c r="A48" s="1"/>
      <c r="B48" s="25">
        <v>37205</v>
      </c>
      <c r="C48" s="26">
        <v>313</v>
      </c>
      <c r="D48" s="26">
        <v>210</v>
      </c>
      <c r="E48" s="26">
        <v>257</v>
      </c>
      <c r="F48" s="26">
        <v>337</v>
      </c>
      <c r="G48" s="26">
        <v>321</v>
      </c>
      <c r="H48" s="26">
        <v>329</v>
      </c>
      <c r="I48" s="26">
        <v>444</v>
      </c>
      <c r="J48" s="26">
        <v>55</v>
      </c>
      <c r="L48" s="2">
        <v>38231</v>
      </c>
      <c r="M48" s="28">
        <f>AVERAGE(C196:C199)*10</f>
        <v>2992.5</v>
      </c>
      <c r="N48" s="28">
        <f t="shared" ref="N48:T48" si="45">AVERAGE(D196:D199)*10</f>
        <v>2080</v>
      </c>
      <c r="O48" s="28">
        <f t="shared" si="45"/>
        <v>2540</v>
      </c>
      <c r="P48" s="28">
        <f t="shared" si="45"/>
        <v>3035</v>
      </c>
      <c r="Q48" s="28">
        <f t="shared" si="45"/>
        <v>2815</v>
      </c>
      <c r="R48" s="28">
        <f t="shared" si="45"/>
        <v>2885</v>
      </c>
      <c r="S48" s="28">
        <f t="shared" si="45"/>
        <v>4200</v>
      </c>
      <c r="T48" s="28">
        <f t="shared" si="45"/>
        <v>502.5</v>
      </c>
      <c r="U48" s="36">
        <f t="shared" si="1"/>
        <v>3233.75</v>
      </c>
    </row>
    <row r="49" spans="1:21">
      <c r="A49" s="1"/>
      <c r="B49" s="25">
        <v>37212</v>
      </c>
      <c r="C49" s="26">
        <v>308</v>
      </c>
      <c r="D49" s="26">
        <v>207</v>
      </c>
      <c r="E49" s="26">
        <v>256</v>
      </c>
      <c r="F49" s="26">
        <v>339</v>
      </c>
      <c r="G49" s="26">
        <v>321</v>
      </c>
      <c r="H49" s="26">
        <v>329</v>
      </c>
      <c r="I49" s="26">
        <v>444</v>
      </c>
      <c r="J49" s="26">
        <v>55</v>
      </c>
      <c r="L49" s="2">
        <v>38261</v>
      </c>
      <c r="M49" s="28">
        <f>AVERAGE(C200:C203)*10</f>
        <v>2967.5</v>
      </c>
      <c r="N49" s="28">
        <f t="shared" ref="N49:T49" si="46">AVERAGE(D200:D203)*10</f>
        <v>2092.5</v>
      </c>
      <c r="O49" s="28">
        <f t="shared" si="46"/>
        <v>2532.5</v>
      </c>
      <c r="P49" s="28">
        <f t="shared" si="46"/>
        <v>2997.5</v>
      </c>
      <c r="Q49" s="28">
        <f t="shared" si="46"/>
        <v>2845</v>
      </c>
      <c r="R49" s="28">
        <f t="shared" si="46"/>
        <v>2902.5</v>
      </c>
      <c r="S49" s="28">
        <f t="shared" si="46"/>
        <v>4212.5</v>
      </c>
      <c r="T49" s="28">
        <f t="shared" si="46"/>
        <v>522.5</v>
      </c>
      <c r="U49" s="36">
        <f t="shared" si="1"/>
        <v>3239.375</v>
      </c>
    </row>
    <row r="50" spans="1:21">
      <c r="A50" s="1"/>
      <c r="B50" s="25">
        <v>37219</v>
      </c>
      <c r="C50" s="26">
        <v>308</v>
      </c>
      <c r="D50" s="26">
        <v>207</v>
      </c>
      <c r="E50" s="26">
        <v>255</v>
      </c>
      <c r="F50" s="26">
        <v>339</v>
      </c>
      <c r="G50" s="26">
        <v>321</v>
      </c>
      <c r="H50" s="26">
        <v>329</v>
      </c>
      <c r="I50" s="26">
        <v>444</v>
      </c>
      <c r="J50" s="26">
        <v>53</v>
      </c>
      <c r="L50" s="2">
        <v>38292</v>
      </c>
      <c r="M50" s="28">
        <f>AVERAGE(C204:C208)*10</f>
        <v>2948</v>
      </c>
      <c r="N50" s="28">
        <f t="shared" ref="N50:T50" si="47">AVERAGE(D204:D208)*10</f>
        <v>2146</v>
      </c>
      <c r="O50" s="28">
        <f t="shared" si="47"/>
        <v>2560</v>
      </c>
      <c r="P50" s="28">
        <f t="shared" si="47"/>
        <v>2978</v>
      </c>
      <c r="Q50" s="28">
        <f t="shared" si="47"/>
        <v>2868</v>
      </c>
      <c r="R50" s="28">
        <f t="shared" si="47"/>
        <v>2924</v>
      </c>
      <c r="S50" s="28">
        <f t="shared" si="47"/>
        <v>4242</v>
      </c>
      <c r="T50" s="28">
        <f t="shared" si="47"/>
        <v>572</v>
      </c>
      <c r="U50" s="36">
        <f t="shared" si="1"/>
        <v>3253</v>
      </c>
    </row>
    <row r="51" spans="1:21">
      <c r="A51" s="1"/>
      <c r="B51" s="25">
        <v>37226</v>
      </c>
      <c r="C51" s="26">
        <v>307</v>
      </c>
      <c r="D51" s="26">
        <v>206</v>
      </c>
      <c r="E51" s="26">
        <v>254</v>
      </c>
      <c r="F51" s="26">
        <v>334</v>
      </c>
      <c r="G51" s="26">
        <v>321</v>
      </c>
      <c r="H51" s="26">
        <v>329</v>
      </c>
      <c r="I51" s="26">
        <v>446</v>
      </c>
      <c r="J51" s="26">
        <v>52</v>
      </c>
      <c r="L51" s="2">
        <v>38322</v>
      </c>
      <c r="M51" s="28">
        <f>AVERAGE(C209:C212)*10</f>
        <v>2920</v>
      </c>
      <c r="N51" s="28">
        <f t="shared" ref="N51:T51" si="48">AVERAGE(D209:D212)*10</f>
        <v>2115</v>
      </c>
      <c r="O51" s="28">
        <f t="shared" si="48"/>
        <v>2527.5</v>
      </c>
      <c r="P51" s="28">
        <f t="shared" si="48"/>
        <v>2985</v>
      </c>
      <c r="Q51" s="28">
        <f t="shared" si="48"/>
        <v>2887.5</v>
      </c>
      <c r="R51" s="28">
        <f t="shared" si="48"/>
        <v>2940</v>
      </c>
      <c r="S51" s="28">
        <f t="shared" si="48"/>
        <v>4235</v>
      </c>
      <c r="T51" s="28">
        <f t="shared" si="48"/>
        <v>472.5</v>
      </c>
      <c r="U51" s="36">
        <f t="shared" si="1"/>
        <v>3261.875</v>
      </c>
    </row>
    <row r="52" spans="1:21">
      <c r="A52" s="1"/>
      <c r="B52" s="21">
        <v>37233</v>
      </c>
      <c r="C52" s="22">
        <v>304</v>
      </c>
      <c r="D52" s="22">
        <v>205</v>
      </c>
      <c r="E52" s="22">
        <v>254</v>
      </c>
      <c r="F52" s="22">
        <v>329</v>
      </c>
      <c r="G52" s="22">
        <v>321</v>
      </c>
      <c r="H52" s="22">
        <v>329</v>
      </c>
      <c r="I52" s="22"/>
      <c r="J52" s="22">
        <v>53</v>
      </c>
      <c r="L52" s="2">
        <v>38353</v>
      </c>
      <c r="M52" s="28">
        <f>AVERAGE(C213:C216)*10</f>
        <v>2895</v>
      </c>
      <c r="N52" s="28">
        <f t="shared" ref="N52:T52" si="49">AVERAGE(D213:D216)*10</f>
        <v>2022.5</v>
      </c>
      <c r="O52" s="28">
        <f t="shared" si="49"/>
        <v>2472.5</v>
      </c>
      <c r="P52" s="28">
        <f t="shared" si="49"/>
        <v>2972.5</v>
      </c>
      <c r="Q52" s="28">
        <f t="shared" si="49"/>
        <v>2897.5</v>
      </c>
      <c r="R52" s="28">
        <f t="shared" si="49"/>
        <v>2952.5</v>
      </c>
      <c r="S52" s="28">
        <f t="shared" si="49"/>
        <v>4227.5</v>
      </c>
      <c r="T52" s="28">
        <f t="shared" si="49"/>
        <v>420</v>
      </c>
      <c r="U52" s="36">
        <f t="shared" si="1"/>
        <v>3262.5</v>
      </c>
    </row>
    <row r="53" spans="1:21">
      <c r="A53" s="1"/>
      <c r="B53" s="21">
        <v>37240</v>
      </c>
      <c r="C53" s="22">
        <v>303</v>
      </c>
      <c r="D53" s="22">
        <v>204</v>
      </c>
      <c r="E53" s="22">
        <v>252</v>
      </c>
      <c r="F53" s="22">
        <v>326</v>
      </c>
      <c r="G53" s="22">
        <v>321</v>
      </c>
      <c r="H53" s="22">
        <v>329</v>
      </c>
      <c r="I53" s="22">
        <v>446</v>
      </c>
      <c r="J53" s="22">
        <v>56</v>
      </c>
      <c r="L53" s="2">
        <v>38384</v>
      </c>
      <c r="M53" s="28">
        <f>AVERAGE(C217:C220)*10</f>
        <v>2842.5</v>
      </c>
      <c r="N53" s="28">
        <f t="shared" ref="N53:T53" si="50">AVERAGE(D217:D220)*10</f>
        <v>1972.5</v>
      </c>
      <c r="O53" s="28">
        <f t="shared" si="50"/>
        <v>2435</v>
      </c>
      <c r="P53" s="28">
        <f t="shared" si="50"/>
        <v>3000</v>
      </c>
      <c r="Q53" s="28">
        <f t="shared" si="50"/>
        <v>2897.5</v>
      </c>
      <c r="R53" s="28">
        <f t="shared" si="50"/>
        <v>2942.5</v>
      </c>
      <c r="S53" s="28">
        <f t="shared" si="50"/>
        <v>4230</v>
      </c>
      <c r="T53" s="28">
        <f t="shared" si="50"/>
        <v>415</v>
      </c>
      <c r="U53" s="36">
        <f t="shared" si="1"/>
        <v>3267.5</v>
      </c>
    </row>
    <row r="54" spans="1:21">
      <c r="A54" s="1"/>
      <c r="B54" s="21">
        <v>37247</v>
      </c>
      <c r="C54" s="22">
        <v>303</v>
      </c>
      <c r="D54" s="22">
        <v>203</v>
      </c>
      <c r="E54" s="22">
        <v>255</v>
      </c>
      <c r="F54" s="22">
        <v>323</v>
      </c>
      <c r="G54" s="22">
        <v>321</v>
      </c>
      <c r="H54" s="22">
        <v>329</v>
      </c>
      <c r="I54" s="22">
        <v>446</v>
      </c>
      <c r="J54" s="22">
        <v>58</v>
      </c>
      <c r="L54" s="2">
        <v>38412</v>
      </c>
      <c r="M54" s="28">
        <f>AVERAGE(C221:C225)*10</f>
        <v>2812</v>
      </c>
      <c r="N54" s="28">
        <f t="shared" ref="N54:T54" si="51">AVERAGE(D221:D225)*10</f>
        <v>1996</v>
      </c>
      <c r="O54" s="28">
        <f t="shared" si="51"/>
        <v>2444</v>
      </c>
      <c r="P54" s="28">
        <f t="shared" si="51"/>
        <v>2956</v>
      </c>
      <c r="Q54" s="28">
        <f t="shared" si="51"/>
        <v>2874</v>
      </c>
      <c r="R54" s="28">
        <f t="shared" si="51"/>
        <v>2924</v>
      </c>
      <c r="S54" s="28">
        <f t="shared" si="51"/>
        <v>4224</v>
      </c>
      <c r="T54" s="28">
        <f t="shared" si="51"/>
        <v>498</v>
      </c>
      <c r="U54" s="36">
        <f t="shared" si="1"/>
        <v>3244.5</v>
      </c>
    </row>
    <row r="55" spans="1:21">
      <c r="A55" s="1"/>
      <c r="B55" s="21">
        <v>37254</v>
      </c>
      <c r="C55" s="22">
        <v>303</v>
      </c>
      <c r="D55" s="22">
        <v>202</v>
      </c>
      <c r="E55" s="22">
        <v>251</v>
      </c>
      <c r="F55" s="22">
        <v>324</v>
      </c>
      <c r="G55" s="22">
        <v>321</v>
      </c>
      <c r="H55" s="22">
        <v>329</v>
      </c>
      <c r="I55" s="22">
        <v>446</v>
      </c>
      <c r="J55" s="22">
        <v>58</v>
      </c>
      <c r="L55" s="2">
        <v>38443</v>
      </c>
      <c r="M55" s="28">
        <f>AVERAGE(C226:C229)*10</f>
        <v>2797.5</v>
      </c>
      <c r="N55" s="28">
        <f t="shared" ref="N55:T55" si="52">AVERAGE(D226:D229)*10</f>
        <v>1995</v>
      </c>
      <c r="O55" s="28">
        <f t="shared" si="52"/>
        <v>2440</v>
      </c>
      <c r="P55" s="28">
        <f t="shared" si="52"/>
        <v>2972.5</v>
      </c>
      <c r="Q55" s="28">
        <f t="shared" si="52"/>
        <v>2830</v>
      </c>
      <c r="R55" s="28">
        <f t="shared" si="52"/>
        <v>2870</v>
      </c>
      <c r="S55" s="28">
        <f t="shared" si="52"/>
        <v>4247.5</v>
      </c>
      <c r="T55" s="28">
        <f t="shared" si="52"/>
        <v>535</v>
      </c>
      <c r="U55" s="36">
        <f t="shared" si="1"/>
        <v>3230</v>
      </c>
    </row>
    <row r="56" spans="1:21">
      <c r="A56" s="1"/>
      <c r="B56" s="3">
        <v>37261</v>
      </c>
      <c r="C56" s="4">
        <v>303</v>
      </c>
      <c r="D56" s="4">
        <v>200</v>
      </c>
      <c r="E56" s="4">
        <v>250</v>
      </c>
      <c r="F56" s="4">
        <v>324</v>
      </c>
      <c r="G56" s="4">
        <v>321</v>
      </c>
      <c r="H56" s="4">
        <v>329</v>
      </c>
      <c r="I56" s="4">
        <v>446</v>
      </c>
      <c r="J56" s="4">
        <v>58</v>
      </c>
      <c r="L56" s="2">
        <v>38473</v>
      </c>
      <c r="M56" s="28">
        <f>AVERAGE(C230:C234)*10</f>
        <v>2778</v>
      </c>
      <c r="N56" s="28">
        <f t="shared" ref="N56:T56" si="53">AVERAGE(D230:D234)*10</f>
        <v>2002</v>
      </c>
      <c r="O56" s="28">
        <f t="shared" si="53"/>
        <v>2424</v>
      </c>
      <c r="P56" s="28">
        <f t="shared" si="53"/>
        <v>3032</v>
      </c>
      <c r="Q56" s="28">
        <f t="shared" si="53"/>
        <v>2804</v>
      </c>
      <c r="R56" s="28">
        <f t="shared" si="53"/>
        <v>2844</v>
      </c>
      <c r="S56" s="28">
        <f t="shared" si="53"/>
        <v>4248</v>
      </c>
      <c r="T56" s="28">
        <f t="shared" si="53"/>
        <v>568</v>
      </c>
      <c r="U56" s="36">
        <f t="shared" si="1"/>
        <v>3232</v>
      </c>
    </row>
    <row r="57" spans="1:21">
      <c r="A57" s="1"/>
      <c r="B57" s="3">
        <v>37268</v>
      </c>
      <c r="C57" s="4">
        <v>303</v>
      </c>
      <c r="D57" s="4">
        <v>199</v>
      </c>
      <c r="E57" s="4">
        <v>246</v>
      </c>
      <c r="F57" s="4">
        <v>312</v>
      </c>
      <c r="G57" s="4">
        <v>320</v>
      </c>
      <c r="H57" s="4">
        <v>326</v>
      </c>
      <c r="I57" s="4">
        <v>446</v>
      </c>
      <c r="J57" s="4">
        <v>58</v>
      </c>
      <c r="L57" s="2">
        <v>38504</v>
      </c>
      <c r="M57" s="28">
        <f>AVERAGE(C235:C238)*10</f>
        <v>2777.5</v>
      </c>
      <c r="N57" s="28">
        <f t="shared" ref="N57:T57" si="54">AVERAGE(D235:D238)*10</f>
        <v>2035</v>
      </c>
      <c r="O57" s="28">
        <f t="shared" si="54"/>
        <v>2427.5</v>
      </c>
      <c r="P57" s="28">
        <f t="shared" si="54"/>
        <v>3147.5</v>
      </c>
      <c r="Q57" s="28">
        <f t="shared" si="54"/>
        <v>2785</v>
      </c>
      <c r="R57" s="28">
        <f t="shared" si="54"/>
        <v>2842.5</v>
      </c>
      <c r="S57" s="28">
        <f t="shared" si="54"/>
        <v>4250</v>
      </c>
      <c r="T57" s="28">
        <f t="shared" si="54"/>
        <v>545</v>
      </c>
      <c r="U57" s="36">
        <f t="shared" si="1"/>
        <v>3256.25</v>
      </c>
    </row>
    <row r="58" spans="1:21">
      <c r="A58" s="1"/>
      <c r="B58" s="3">
        <v>37275</v>
      </c>
      <c r="C58" s="4">
        <v>299</v>
      </c>
      <c r="D58" s="4">
        <v>200</v>
      </c>
      <c r="E58" s="4">
        <v>248</v>
      </c>
      <c r="F58" s="4">
        <v>315</v>
      </c>
      <c r="G58" s="4">
        <v>318</v>
      </c>
      <c r="H58" s="4">
        <v>325</v>
      </c>
      <c r="I58" s="4">
        <v>446</v>
      </c>
      <c r="J58" s="4">
        <v>57</v>
      </c>
      <c r="L58" s="2">
        <v>38534</v>
      </c>
      <c r="M58" s="28">
        <f>AVERAGE(C239:C242)*10</f>
        <v>2727.5</v>
      </c>
      <c r="N58" s="28">
        <f t="shared" ref="N58:T58" si="55">AVERAGE(D239:D242)*10</f>
        <v>2037.5</v>
      </c>
      <c r="O58" s="28">
        <f t="shared" si="55"/>
        <v>2382.5</v>
      </c>
      <c r="P58" s="28">
        <f t="shared" si="55"/>
        <v>2985</v>
      </c>
      <c r="Q58" s="28">
        <f t="shared" si="55"/>
        <v>2760</v>
      </c>
      <c r="R58" s="28">
        <f t="shared" si="55"/>
        <v>2830</v>
      </c>
      <c r="S58" s="28">
        <f t="shared" si="55"/>
        <v>4245</v>
      </c>
      <c r="T58" s="28">
        <f t="shared" si="55"/>
        <v>540</v>
      </c>
      <c r="U58" s="36">
        <f t="shared" si="1"/>
        <v>3205</v>
      </c>
    </row>
    <row r="59" spans="1:21">
      <c r="A59" s="1"/>
      <c r="B59" s="3">
        <v>37282</v>
      </c>
      <c r="C59" s="4">
        <v>297</v>
      </c>
      <c r="D59" s="4">
        <v>201</v>
      </c>
      <c r="E59" s="4">
        <v>249</v>
      </c>
      <c r="F59" s="4">
        <v>311</v>
      </c>
      <c r="G59" s="4">
        <v>316</v>
      </c>
      <c r="H59" s="4">
        <v>323</v>
      </c>
      <c r="I59" s="4">
        <v>443</v>
      </c>
      <c r="J59" s="4">
        <v>57</v>
      </c>
      <c r="L59" s="2">
        <v>38565</v>
      </c>
      <c r="M59" s="28">
        <f>AVERAGE(C243:C247)*10</f>
        <v>2704</v>
      </c>
      <c r="N59" s="28">
        <f t="shared" ref="N59:T59" si="56">AVERAGE(D243:D247)*10</f>
        <v>2054</v>
      </c>
      <c r="O59" s="28">
        <f t="shared" si="56"/>
        <v>2394</v>
      </c>
      <c r="P59" s="28">
        <f t="shared" si="56"/>
        <v>3002</v>
      </c>
      <c r="Q59" s="28">
        <f t="shared" si="56"/>
        <v>2782</v>
      </c>
      <c r="R59" s="28">
        <f t="shared" si="56"/>
        <v>2846</v>
      </c>
      <c r="S59" s="28">
        <f t="shared" si="56"/>
        <v>4246</v>
      </c>
      <c r="T59" s="28">
        <f t="shared" si="56"/>
        <v>554</v>
      </c>
      <c r="U59" s="36">
        <f t="shared" si="1"/>
        <v>3219</v>
      </c>
    </row>
    <row r="60" spans="1:21">
      <c r="A60" s="1"/>
      <c r="B60" s="3">
        <v>37289</v>
      </c>
      <c r="C60" s="4">
        <v>298</v>
      </c>
      <c r="D60" s="4">
        <v>201</v>
      </c>
      <c r="E60" s="4">
        <v>245</v>
      </c>
      <c r="F60" s="4">
        <v>306</v>
      </c>
      <c r="G60" s="4">
        <v>316</v>
      </c>
      <c r="H60" s="4">
        <v>323</v>
      </c>
      <c r="I60" s="4">
        <v>446</v>
      </c>
      <c r="J60" s="4">
        <v>57</v>
      </c>
      <c r="L60" s="2">
        <v>38596</v>
      </c>
      <c r="M60" s="28">
        <f>AVERAGE(C248:C251)*10</f>
        <v>2697.5</v>
      </c>
      <c r="N60" s="28">
        <f t="shared" ref="N60:T60" si="57">AVERAGE(D248:D251)*10</f>
        <v>2050</v>
      </c>
      <c r="O60" s="28">
        <f t="shared" si="57"/>
        <v>2415</v>
      </c>
      <c r="P60" s="28">
        <f t="shared" si="57"/>
        <v>3002.5</v>
      </c>
      <c r="Q60" s="28">
        <f t="shared" si="57"/>
        <v>2797.5</v>
      </c>
      <c r="R60" s="28">
        <f t="shared" si="57"/>
        <v>2860</v>
      </c>
      <c r="S60" s="28">
        <f t="shared" si="57"/>
        <v>4252.5</v>
      </c>
      <c r="T60" s="28">
        <f t="shared" si="57"/>
        <v>567.5</v>
      </c>
      <c r="U60" s="36">
        <f t="shared" si="1"/>
        <v>3228.125</v>
      </c>
    </row>
    <row r="61" spans="1:21">
      <c r="A61" s="1"/>
      <c r="B61" s="5">
        <v>37296</v>
      </c>
      <c r="C61" s="6">
        <v>297</v>
      </c>
      <c r="D61" s="6">
        <v>202</v>
      </c>
      <c r="E61" s="6">
        <v>246</v>
      </c>
      <c r="F61" s="6">
        <v>307</v>
      </c>
      <c r="G61" s="6">
        <v>314</v>
      </c>
      <c r="H61" s="6">
        <v>323</v>
      </c>
      <c r="I61" s="6">
        <v>446</v>
      </c>
      <c r="J61" s="6">
        <v>59</v>
      </c>
      <c r="L61" s="2">
        <v>38626</v>
      </c>
      <c r="M61" s="28">
        <f>AVERAGE(C252:C255)*10</f>
        <v>2677.5</v>
      </c>
      <c r="N61" s="28">
        <f t="shared" ref="N61:T61" si="58">AVERAGE(D252:D255)*10</f>
        <v>2032.5</v>
      </c>
      <c r="O61" s="28">
        <f t="shared" si="58"/>
        <v>2390</v>
      </c>
      <c r="P61" s="28">
        <f t="shared" si="58"/>
        <v>3007.5</v>
      </c>
      <c r="Q61" s="28">
        <f t="shared" si="58"/>
        <v>2805</v>
      </c>
      <c r="R61" s="28">
        <f t="shared" si="58"/>
        <v>2855</v>
      </c>
      <c r="S61" s="28">
        <f t="shared" si="58"/>
        <v>4217.5</v>
      </c>
      <c r="T61" s="28">
        <f t="shared" si="58"/>
        <v>667.5</v>
      </c>
      <c r="U61" s="36">
        <f t="shared" si="1"/>
        <v>3221.25</v>
      </c>
    </row>
    <row r="62" spans="1:21">
      <c r="A62" s="1"/>
      <c r="B62" s="5">
        <v>37303</v>
      </c>
      <c r="C62" s="6">
        <v>297</v>
      </c>
      <c r="D62" s="6">
        <v>202</v>
      </c>
      <c r="E62" s="6">
        <v>247</v>
      </c>
      <c r="F62" s="6">
        <v>306</v>
      </c>
      <c r="G62" s="6">
        <v>311</v>
      </c>
      <c r="H62" s="6">
        <v>319</v>
      </c>
      <c r="I62" s="6">
        <v>445</v>
      </c>
      <c r="J62" s="6">
        <v>61</v>
      </c>
      <c r="L62" s="2">
        <v>38657</v>
      </c>
      <c r="M62" s="28">
        <f>AVERAGE(C256:C260)*10</f>
        <v>2662</v>
      </c>
      <c r="N62" s="28">
        <f t="shared" ref="N62:T62" si="59">AVERAGE(D256:D260)*10</f>
        <v>1990</v>
      </c>
      <c r="O62" s="28">
        <f t="shared" si="59"/>
        <v>2374</v>
      </c>
      <c r="P62" s="28">
        <f t="shared" si="59"/>
        <v>3008</v>
      </c>
      <c r="Q62" s="28">
        <f t="shared" si="59"/>
        <v>2808</v>
      </c>
      <c r="R62" s="28">
        <f t="shared" si="59"/>
        <v>2864</v>
      </c>
      <c r="S62" s="28">
        <f t="shared" si="59"/>
        <v>4236</v>
      </c>
      <c r="T62" s="28">
        <f t="shared" si="59"/>
        <v>654</v>
      </c>
      <c r="U62" s="36">
        <f t="shared" si="1"/>
        <v>3229</v>
      </c>
    </row>
    <row r="63" spans="1:21">
      <c r="A63" s="1"/>
      <c r="B63" s="5">
        <v>37310</v>
      </c>
      <c r="C63" s="6">
        <v>297</v>
      </c>
      <c r="D63" s="6">
        <v>202</v>
      </c>
      <c r="E63" s="6">
        <v>246</v>
      </c>
      <c r="F63" s="6">
        <v>306</v>
      </c>
      <c r="G63" s="6">
        <v>311</v>
      </c>
      <c r="H63" s="6">
        <v>319</v>
      </c>
      <c r="I63" s="6">
        <v>445</v>
      </c>
      <c r="J63" s="6">
        <v>62</v>
      </c>
      <c r="L63" s="2">
        <v>38687</v>
      </c>
      <c r="M63" s="28">
        <f>AVERAGE(C261:C264)*10</f>
        <v>2660</v>
      </c>
      <c r="N63" s="28">
        <f t="shared" ref="N63:T63" si="60">AVERAGE(D261:D264)*10</f>
        <v>1973.3333333333335</v>
      </c>
      <c r="O63" s="28">
        <f t="shared" si="60"/>
        <v>2366.6666666666665</v>
      </c>
      <c r="P63" s="28">
        <f t="shared" si="60"/>
        <v>2990</v>
      </c>
      <c r="Q63" s="28">
        <f t="shared" si="60"/>
        <v>2843.333333333333</v>
      </c>
      <c r="R63" s="28">
        <f t="shared" si="60"/>
        <v>2883.333333333333</v>
      </c>
      <c r="S63" s="28">
        <f t="shared" si="60"/>
        <v>4250</v>
      </c>
      <c r="T63" s="28">
        <f t="shared" si="60"/>
        <v>643.33333333333326</v>
      </c>
      <c r="U63" s="36">
        <f t="shared" si="1"/>
        <v>3241.6666666666665</v>
      </c>
    </row>
    <row r="64" spans="1:21">
      <c r="A64" s="1"/>
      <c r="B64" s="5">
        <v>37317</v>
      </c>
      <c r="C64" s="6">
        <v>297</v>
      </c>
      <c r="D64" s="6">
        <v>202</v>
      </c>
      <c r="E64" s="6">
        <v>247</v>
      </c>
      <c r="F64" s="6">
        <v>305</v>
      </c>
      <c r="G64" s="6">
        <v>311</v>
      </c>
      <c r="H64" s="6"/>
      <c r="I64" s="6">
        <v>445</v>
      </c>
      <c r="J64" s="6">
        <v>60</v>
      </c>
      <c r="L64" s="2">
        <v>38718</v>
      </c>
      <c r="M64" s="28">
        <f>AVERAGE(C265:C269)*10</f>
        <v>2632</v>
      </c>
      <c r="N64" s="28">
        <f t="shared" ref="N64:T64" si="61">AVERAGE(D265:D269)*10</f>
        <v>1966</v>
      </c>
      <c r="O64" s="28">
        <f t="shared" si="61"/>
        <v>2366</v>
      </c>
      <c r="P64" s="28">
        <f t="shared" si="61"/>
        <v>2986</v>
      </c>
      <c r="Q64" s="28">
        <f t="shared" si="61"/>
        <v>2834</v>
      </c>
      <c r="R64" s="28">
        <f t="shared" si="61"/>
        <v>2898</v>
      </c>
      <c r="S64" s="28">
        <f t="shared" si="61"/>
        <v>4252</v>
      </c>
      <c r="T64" s="28">
        <f t="shared" si="61"/>
        <v>652</v>
      </c>
      <c r="U64" s="36">
        <f t="shared" si="1"/>
        <v>3242.5</v>
      </c>
    </row>
    <row r="65" spans="1:21">
      <c r="A65" s="1"/>
      <c r="B65" s="9">
        <v>37324</v>
      </c>
      <c r="C65" s="10">
        <v>297</v>
      </c>
      <c r="D65" s="10">
        <v>203</v>
      </c>
      <c r="E65" s="10">
        <v>245</v>
      </c>
      <c r="F65" s="10">
        <v>304</v>
      </c>
      <c r="G65" s="10">
        <v>311</v>
      </c>
      <c r="H65" s="10">
        <v>318</v>
      </c>
      <c r="I65" s="10">
        <v>447</v>
      </c>
      <c r="J65" s="10">
        <v>56</v>
      </c>
      <c r="L65" s="2">
        <v>38749</v>
      </c>
      <c r="M65" s="28">
        <f>AVERAGE(C270:C273)*10</f>
        <v>2590</v>
      </c>
      <c r="N65" s="28">
        <f t="shared" ref="N65:T65" si="62">AVERAGE(D270:D273)*10</f>
        <v>1985</v>
      </c>
      <c r="O65" s="28">
        <f t="shared" si="62"/>
        <v>2357.5</v>
      </c>
      <c r="P65" s="28">
        <f t="shared" si="62"/>
        <v>2965</v>
      </c>
      <c r="Q65" s="28">
        <f t="shared" si="62"/>
        <v>2837.5</v>
      </c>
      <c r="R65" s="28">
        <f t="shared" si="62"/>
        <v>2892.5</v>
      </c>
      <c r="S65" s="28">
        <f t="shared" si="62"/>
        <v>4260</v>
      </c>
      <c r="T65" s="28">
        <f t="shared" si="62"/>
        <v>692.5</v>
      </c>
      <c r="U65" s="36">
        <f t="shared" si="1"/>
        <v>3238.75</v>
      </c>
    </row>
    <row r="66" spans="1:21">
      <c r="A66" s="1"/>
      <c r="B66" s="9">
        <v>37331</v>
      </c>
      <c r="C66" s="10">
        <v>297</v>
      </c>
      <c r="D66" s="10">
        <v>203</v>
      </c>
      <c r="E66" s="10">
        <v>244</v>
      </c>
      <c r="F66" s="10">
        <v>299</v>
      </c>
      <c r="G66" s="10">
        <v>311</v>
      </c>
      <c r="H66" s="10">
        <v>314</v>
      </c>
      <c r="I66" s="10">
        <v>447</v>
      </c>
      <c r="J66" s="10">
        <v>52</v>
      </c>
      <c r="L66" s="2">
        <v>38777</v>
      </c>
      <c r="M66" s="28">
        <f>AVERAGE(C274:C277)*10</f>
        <v>2572.5</v>
      </c>
      <c r="N66" s="28">
        <f t="shared" ref="N66:T66" si="63">AVERAGE(D274:D277)*10</f>
        <v>2017.5</v>
      </c>
      <c r="O66" s="28">
        <f t="shared" si="63"/>
        <v>2335</v>
      </c>
      <c r="P66" s="28">
        <f t="shared" si="63"/>
        <v>2885</v>
      </c>
      <c r="Q66" s="28">
        <f t="shared" si="63"/>
        <v>2810</v>
      </c>
      <c r="R66" s="28">
        <f t="shared" si="63"/>
        <v>2870</v>
      </c>
      <c r="S66" s="28">
        <f t="shared" si="63"/>
        <v>4250</v>
      </c>
      <c r="T66" s="28">
        <f t="shared" si="63"/>
        <v>697.5</v>
      </c>
      <c r="U66" s="36">
        <f t="shared" si="1"/>
        <v>3203.75</v>
      </c>
    </row>
    <row r="67" spans="1:21">
      <c r="A67" s="1"/>
      <c r="B67" s="9">
        <v>37338</v>
      </c>
      <c r="C67" s="10">
        <v>297</v>
      </c>
      <c r="D67" s="10">
        <v>203</v>
      </c>
      <c r="E67" s="10">
        <v>245</v>
      </c>
      <c r="F67" s="10">
        <v>295</v>
      </c>
      <c r="G67" s="10">
        <v>309</v>
      </c>
      <c r="H67" s="10">
        <v>314</v>
      </c>
      <c r="I67" s="10">
        <v>447</v>
      </c>
      <c r="J67" s="10">
        <v>50</v>
      </c>
      <c r="L67" s="2">
        <v>38808</v>
      </c>
      <c r="M67" s="28">
        <f>AVERAGE(C278:C281)*10</f>
        <v>2545</v>
      </c>
      <c r="N67" s="28">
        <f t="shared" ref="N67:T67" si="64">AVERAGE(D278:D281)*10</f>
        <v>2015</v>
      </c>
      <c r="O67" s="28">
        <f t="shared" si="64"/>
        <v>2317.5</v>
      </c>
      <c r="P67" s="28">
        <f t="shared" si="64"/>
        <v>2890</v>
      </c>
      <c r="Q67" s="28">
        <f t="shared" si="64"/>
        <v>2795</v>
      </c>
      <c r="R67" s="28">
        <f t="shared" si="64"/>
        <v>2855</v>
      </c>
      <c r="S67" s="28">
        <f t="shared" si="64"/>
        <v>4242.5</v>
      </c>
      <c r="T67" s="28">
        <f t="shared" si="64"/>
        <v>632.5</v>
      </c>
      <c r="U67" s="36">
        <f t="shared" si="1"/>
        <v>3195.625</v>
      </c>
    </row>
    <row r="68" spans="1:21">
      <c r="A68" s="1"/>
      <c r="B68" s="9">
        <v>37345</v>
      </c>
      <c r="C68" s="10">
        <v>297</v>
      </c>
      <c r="D68" s="10">
        <v>203</v>
      </c>
      <c r="E68" s="10">
        <v>246</v>
      </c>
      <c r="F68" s="10">
        <v>293</v>
      </c>
      <c r="G68" s="10">
        <v>308</v>
      </c>
      <c r="H68" s="10">
        <v>314</v>
      </c>
      <c r="I68" s="10">
        <v>446</v>
      </c>
      <c r="J68" s="10">
        <v>49</v>
      </c>
      <c r="L68" s="2">
        <v>38838</v>
      </c>
      <c r="M68" s="28">
        <f>AVERAGE(C282:C286)*10</f>
        <v>2502</v>
      </c>
      <c r="N68" s="28">
        <f t="shared" ref="N68:T68" si="65">AVERAGE(D282:D286)*10</f>
        <v>1996</v>
      </c>
      <c r="O68" s="28">
        <f t="shared" si="65"/>
        <v>2302</v>
      </c>
      <c r="P68" s="28">
        <f t="shared" si="65"/>
        <v>2898</v>
      </c>
      <c r="Q68" s="28">
        <f t="shared" si="65"/>
        <v>2818</v>
      </c>
      <c r="R68" s="28">
        <f t="shared" si="65"/>
        <v>2850</v>
      </c>
      <c r="S68" s="28">
        <f t="shared" si="65"/>
        <v>4236</v>
      </c>
      <c r="T68" s="28">
        <f t="shared" si="65"/>
        <v>604</v>
      </c>
      <c r="U68" s="36">
        <f t="shared" ref="U68:U131" si="66">AVERAGE(P68:S68)</f>
        <v>3200.5</v>
      </c>
    </row>
    <row r="69" spans="1:21">
      <c r="A69" s="1"/>
      <c r="B69" s="13">
        <v>37352</v>
      </c>
      <c r="C69" s="14">
        <v>297</v>
      </c>
      <c r="D69" s="14">
        <v>202</v>
      </c>
      <c r="E69" s="14">
        <v>246</v>
      </c>
      <c r="F69" s="14">
        <v>291</v>
      </c>
      <c r="G69" s="14">
        <v>308</v>
      </c>
      <c r="H69" s="14">
        <v>313</v>
      </c>
      <c r="I69" s="14">
        <v>445</v>
      </c>
      <c r="J69" s="14">
        <v>46</v>
      </c>
      <c r="L69" s="2">
        <v>38869</v>
      </c>
      <c r="M69" s="28">
        <f>AVERAGE(C287:C290)*10</f>
        <v>2452.5</v>
      </c>
      <c r="N69" s="28">
        <f t="shared" ref="N69:T69" si="67">AVERAGE(D287:D290)*10</f>
        <v>1992.5</v>
      </c>
      <c r="O69" s="28">
        <f t="shared" si="67"/>
        <v>2280</v>
      </c>
      <c r="P69" s="28">
        <f t="shared" si="67"/>
        <v>2885</v>
      </c>
      <c r="Q69" s="28">
        <f t="shared" si="67"/>
        <v>2767.5</v>
      </c>
      <c r="R69" s="28">
        <f t="shared" si="67"/>
        <v>2832.5</v>
      </c>
      <c r="S69" s="28">
        <f t="shared" si="67"/>
        <v>4217.5</v>
      </c>
      <c r="T69" s="28">
        <f t="shared" si="67"/>
        <v>592.5</v>
      </c>
      <c r="U69" s="36">
        <f t="shared" si="66"/>
        <v>3175.625</v>
      </c>
    </row>
    <row r="70" spans="1:21">
      <c r="A70" s="1"/>
      <c r="B70" s="13">
        <v>37359</v>
      </c>
      <c r="C70" s="14">
        <v>297</v>
      </c>
      <c r="D70" s="14">
        <v>201</v>
      </c>
      <c r="E70" s="14">
        <v>244</v>
      </c>
      <c r="F70" s="14">
        <v>291</v>
      </c>
      <c r="G70" s="14">
        <v>306</v>
      </c>
      <c r="H70" s="14">
        <v>313</v>
      </c>
      <c r="I70" s="14">
        <v>443</v>
      </c>
      <c r="J70" s="14">
        <v>44</v>
      </c>
      <c r="L70" s="2">
        <v>38899</v>
      </c>
      <c r="M70" s="28">
        <f>AVERAGE(C291:C294)*10</f>
        <v>2440</v>
      </c>
      <c r="N70" s="28">
        <f t="shared" ref="N70:T70" si="68">AVERAGE(D291:D294)*10</f>
        <v>2020</v>
      </c>
      <c r="O70" s="28">
        <f t="shared" si="68"/>
        <v>2300</v>
      </c>
      <c r="P70" s="28">
        <f t="shared" si="68"/>
        <v>2877.5</v>
      </c>
      <c r="Q70" s="28">
        <f t="shared" si="68"/>
        <v>2785</v>
      </c>
      <c r="R70" s="28">
        <f t="shared" si="68"/>
        <v>2795</v>
      </c>
      <c r="S70" s="28">
        <f t="shared" si="68"/>
        <v>4205</v>
      </c>
      <c r="T70" s="28">
        <f t="shared" si="68"/>
        <v>677.5</v>
      </c>
      <c r="U70" s="36">
        <f t="shared" si="66"/>
        <v>3165.625</v>
      </c>
    </row>
    <row r="71" spans="1:21">
      <c r="A71" s="1"/>
      <c r="B71" s="13">
        <v>37366</v>
      </c>
      <c r="C71" s="14">
        <v>297</v>
      </c>
      <c r="D71" s="14">
        <v>201</v>
      </c>
      <c r="E71" s="14">
        <v>243</v>
      </c>
      <c r="F71" s="14">
        <v>290</v>
      </c>
      <c r="G71" s="14">
        <v>306</v>
      </c>
      <c r="H71" s="14">
        <v>310</v>
      </c>
      <c r="I71" s="14">
        <v>443</v>
      </c>
      <c r="J71" s="14">
        <v>44</v>
      </c>
      <c r="L71" s="2">
        <v>38930</v>
      </c>
      <c r="M71" s="28">
        <f>AVERAGE(C295:C299)*10</f>
        <v>2432</v>
      </c>
      <c r="N71" s="28">
        <f t="shared" ref="N71:T71" si="69">AVERAGE(D295:D299)*10</f>
        <v>2086</v>
      </c>
      <c r="O71" s="28">
        <f t="shared" si="69"/>
        <v>2302</v>
      </c>
      <c r="P71" s="28">
        <f t="shared" si="69"/>
        <v>2884</v>
      </c>
      <c r="Q71" s="28">
        <f t="shared" si="69"/>
        <v>2806</v>
      </c>
      <c r="R71" s="28">
        <f t="shared" si="69"/>
        <v>2808</v>
      </c>
      <c r="S71" s="28">
        <f t="shared" si="69"/>
        <v>4220</v>
      </c>
      <c r="T71" s="28">
        <f t="shared" si="69"/>
        <v>740</v>
      </c>
      <c r="U71" s="36">
        <f t="shared" si="66"/>
        <v>3179.5</v>
      </c>
    </row>
    <row r="72" spans="1:21">
      <c r="A72" s="1"/>
      <c r="B72" s="13">
        <v>37373</v>
      </c>
      <c r="C72" s="14">
        <v>296</v>
      </c>
      <c r="D72" s="14">
        <v>201</v>
      </c>
      <c r="E72" s="14">
        <v>244</v>
      </c>
      <c r="F72" s="14">
        <v>283</v>
      </c>
      <c r="G72" s="14">
        <v>302</v>
      </c>
      <c r="H72" s="14">
        <v>310</v>
      </c>
      <c r="I72" s="14">
        <v>443</v>
      </c>
      <c r="J72" s="14">
        <v>43</v>
      </c>
      <c r="L72" s="2">
        <v>38961</v>
      </c>
      <c r="M72" s="28">
        <f>AVERAGE(C300:C303)*10</f>
        <v>2465</v>
      </c>
      <c r="N72" s="28">
        <f t="shared" ref="N72:T72" si="70">AVERAGE(D300:D303)*10</f>
        <v>2160</v>
      </c>
      <c r="O72" s="28">
        <f t="shared" si="70"/>
        <v>2337.5</v>
      </c>
      <c r="P72" s="28">
        <f t="shared" si="70"/>
        <v>2807.5</v>
      </c>
      <c r="Q72" s="28">
        <f t="shared" si="70"/>
        <v>2790</v>
      </c>
      <c r="R72" s="28">
        <f t="shared" si="70"/>
        <v>2805</v>
      </c>
      <c r="S72" s="28">
        <f t="shared" si="70"/>
        <v>4320</v>
      </c>
      <c r="T72" s="28">
        <f t="shared" si="70"/>
        <v>800</v>
      </c>
      <c r="U72" s="36">
        <f t="shared" si="66"/>
        <v>3180.625</v>
      </c>
    </row>
    <row r="73" spans="1:21">
      <c r="A73" s="1"/>
      <c r="B73" s="13">
        <v>37380</v>
      </c>
      <c r="C73" s="14">
        <v>296</v>
      </c>
      <c r="D73" s="14">
        <v>200</v>
      </c>
      <c r="E73" s="14">
        <v>244</v>
      </c>
      <c r="F73" s="14">
        <v>282</v>
      </c>
      <c r="G73" s="14">
        <v>302</v>
      </c>
      <c r="H73" s="14">
        <v>308</v>
      </c>
      <c r="I73" s="14">
        <v>443</v>
      </c>
      <c r="J73" s="14">
        <v>43</v>
      </c>
      <c r="L73" s="2">
        <v>38991</v>
      </c>
      <c r="M73" s="28">
        <f>AVERAGE(C304:C308)*10</f>
        <v>2530</v>
      </c>
      <c r="N73" s="28">
        <f t="shared" ref="N73:T73" si="71">AVERAGE(D304:D308)*10</f>
        <v>2234</v>
      </c>
      <c r="O73" s="28">
        <f t="shared" si="71"/>
        <v>2390</v>
      </c>
      <c r="P73" s="28">
        <f t="shared" si="71"/>
        <v>2784</v>
      </c>
      <c r="Q73" s="28">
        <f t="shared" si="71"/>
        <v>2814</v>
      </c>
      <c r="R73" s="28">
        <f t="shared" si="71"/>
        <v>2810</v>
      </c>
      <c r="S73" s="28">
        <f t="shared" si="71"/>
        <v>4326</v>
      </c>
      <c r="T73" s="28">
        <f t="shared" si="71"/>
        <v>796</v>
      </c>
      <c r="U73" s="36">
        <f t="shared" si="66"/>
        <v>3183.5</v>
      </c>
    </row>
    <row r="74" spans="1:21">
      <c r="A74" s="1"/>
      <c r="B74" s="15">
        <v>37387</v>
      </c>
      <c r="C74" s="16">
        <v>296</v>
      </c>
      <c r="D74" s="16">
        <v>199</v>
      </c>
      <c r="E74" s="16">
        <v>244</v>
      </c>
      <c r="F74" s="16">
        <v>281</v>
      </c>
      <c r="G74" s="16">
        <v>298</v>
      </c>
      <c r="H74" s="16">
        <v>308</v>
      </c>
      <c r="I74" s="16">
        <v>442</v>
      </c>
      <c r="J74" s="16">
        <v>38</v>
      </c>
      <c r="L74" s="2">
        <v>39022</v>
      </c>
      <c r="M74" s="28">
        <f>AVERAGE(C309:C312)*10</f>
        <v>2560</v>
      </c>
      <c r="N74" s="28">
        <f t="shared" ref="N74:T74" si="72">AVERAGE(D309:D312)*10</f>
        <v>2297.5</v>
      </c>
      <c r="O74" s="28">
        <f t="shared" si="72"/>
        <v>2445</v>
      </c>
      <c r="P74" s="28">
        <f t="shared" si="72"/>
        <v>2727.5</v>
      </c>
      <c r="Q74" s="28">
        <f t="shared" si="72"/>
        <v>2820</v>
      </c>
      <c r="R74" s="28">
        <f t="shared" si="72"/>
        <v>2812.5</v>
      </c>
      <c r="S74" s="28">
        <f t="shared" si="72"/>
        <v>4367.5</v>
      </c>
      <c r="T74" s="28">
        <f t="shared" si="72"/>
        <v>875</v>
      </c>
      <c r="U74" s="36">
        <f t="shared" si="66"/>
        <v>3181.875</v>
      </c>
    </row>
    <row r="75" spans="1:21">
      <c r="A75" s="1"/>
      <c r="B75" s="15">
        <v>37394</v>
      </c>
      <c r="C75" s="16">
        <v>296</v>
      </c>
      <c r="D75" s="16">
        <v>198</v>
      </c>
      <c r="E75" s="16">
        <v>241</v>
      </c>
      <c r="F75" s="16">
        <v>281</v>
      </c>
      <c r="G75" s="16">
        <v>297</v>
      </c>
      <c r="H75" s="16">
        <v>300</v>
      </c>
      <c r="I75" s="16">
        <v>441</v>
      </c>
      <c r="J75" s="16">
        <v>36</v>
      </c>
      <c r="L75" s="2">
        <v>39052</v>
      </c>
      <c r="M75" s="28">
        <f>AVERAGE(C313:C316)*10</f>
        <v>2567.5</v>
      </c>
      <c r="N75" s="28">
        <f t="shared" ref="N75:T75" si="73">AVERAGE(D313:D316)*10</f>
        <v>2325</v>
      </c>
      <c r="O75" s="28">
        <f t="shared" si="73"/>
        <v>2487.5</v>
      </c>
      <c r="P75" s="28">
        <f t="shared" si="73"/>
        <v>2735</v>
      </c>
      <c r="Q75" s="28">
        <f t="shared" si="73"/>
        <v>2860</v>
      </c>
      <c r="R75" s="28">
        <f t="shared" si="73"/>
        <v>2822.5</v>
      </c>
      <c r="S75" s="28">
        <f t="shared" si="73"/>
        <v>4350</v>
      </c>
      <c r="T75" s="28">
        <f t="shared" si="73"/>
        <v>1005</v>
      </c>
      <c r="U75" s="36">
        <f t="shared" si="66"/>
        <v>3191.875</v>
      </c>
    </row>
    <row r="76" spans="1:21">
      <c r="A76" s="1"/>
      <c r="B76" s="15">
        <v>37401</v>
      </c>
      <c r="C76" s="16">
        <v>296</v>
      </c>
      <c r="D76" s="16">
        <v>198</v>
      </c>
      <c r="E76" s="16">
        <v>241</v>
      </c>
      <c r="F76" s="16">
        <v>283</v>
      </c>
      <c r="G76" s="16">
        <v>297</v>
      </c>
      <c r="H76" s="16">
        <v>300</v>
      </c>
      <c r="I76" s="16">
        <v>441</v>
      </c>
      <c r="J76" s="16">
        <v>35</v>
      </c>
      <c r="L76" s="2">
        <v>39083</v>
      </c>
      <c r="M76" s="28">
        <f>AVERAGE(C317:C321)*10</f>
        <v>2516</v>
      </c>
      <c r="N76" s="28">
        <f t="shared" ref="N76:T76" si="74">AVERAGE(D317:D321)*10</f>
        <v>2332</v>
      </c>
      <c r="O76" s="28">
        <f t="shared" si="74"/>
        <v>2498</v>
      </c>
      <c r="P76" s="28">
        <f t="shared" si="74"/>
        <v>2766</v>
      </c>
      <c r="Q76" s="28">
        <f t="shared" si="74"/>
        <v>2854</v>
      </c>
      <c r="R76" s="28">
        <f t="shared" si="74"/>
        <v>2840</v>
      </c>
      <c r="S76" s="28">
        <f t="shared" si="74"/>
        <v>4302</v>
      </c>
      <c r="T76" s="28">
        <f t="shared" si="74"/>
        <v>1032</v>
      </c>
      <c r="U76" s="36">
        <f t="shared" si="66"/>
        <v>3190.5</v>
      </c>
    </row>
    <row r="77" spans="1:21">
      <c r="A77" s="1"/>
      <c r="B77" s="15">
        <v>37408</v>
      </c>
      <c r="C77" s="16">
        <v>296</v>
      </c>
      <c r="D77" s="16">
        <v>198</v>
      </c>
      <c r="E77" s="16">
        <v>240</v>
      </c>
      <c r="F77" s="16">
        <v>277</v>
      </c>
      <c r="G77" s="16">
        <v>297</v>
      </c>
      <c r="H77" s="16">
        <v>298</v>
      </c>
      <c r="I77" s="16">
        <v>441</v>
      </c>
      <c r="J77" s="16">
        <v>36</v>
      </c>
      <c r="L77" s="2">
        <v>39114</v>
      </c>
      <c r="M77" s="28">
        <f>AVERAGE(C322:C325)*10</f>
        <v>2490</v>
      </c>
      <c r="N77" s="28">
        <f t="shared" ref="N77:T77" si="75">AVERAGE(D322:D325)*10</f>
        <v>2360</v>
      </c>
      <c r="O77" s="28">
        <f t="shared" si="75"/>
        <v>2516.6666666666665</v>
      </c>
      <c r="P77" s="28">
        <f t="shared" si="75"/>
        <v>2730</v>
      </c>
      <c r="Q77" s="28">
        <f t="shared" si="75"/>
        <v>2850</v>
      </c>
      <c r="R77" s="28">
        <f t="shared" si="75"/>
        <v>2833.333333333333</v>
      </c>
      <c r="S77" s="28">
        <f t="shared" si="75"/>
        <v>4310</v>
      </c>
      <c r="T77" s="28">
        <f t="shared" si="75"/>
        <v>1060</v>
      </c>
      <c r="U77" s="36">
        <f t="shared" si="66"/>
        <v>3180.833333333333</v>
      </c>
    </row>
    <row r="78" spans="1:21">
      <c r="A78" s="1"/>
      <c r="B78" s="17">
        <v>37415</v>
      </c>
      <c r="C78" s="18">
        <v>296</v>
      </c>
      <c r="D78" s="18">
        <v>199</v>
      </c>
      <c r="E78" s="18">
        <v>241</v>
      </c>
      <c r="F78" s="18">
        <v>275</v>
      </c>
      <c r="G78" s="18">
        <v>297</v>
      </c>
      <c r="H78" s="18">
        <v>298</v>
      </c>
      <c r="I78" s="18">
        <v>440</v>
      </c>
      <c r="J78" s="18">
        <v>37</v>
      </c>
      <c r="L78" s="2">
        <v>39142</v>
      </c>
      <c r="M78" s="28">
        <f>AVERAGE(C326:C329)*10</f>
        <v>2547.5</v>
      </c>
      <c r="N78" s="28">
        <f t="shared" ref="N78:T78" si="76">AVERAGE(D326:D329)*10</f>
        <v>2502.5</v>
      </c>
      <c r="O78" s="28">
        <f t="shared" si="76"/>
        <v>2585</v>
      </c>
      <c r="P78" s="28">
        <f t="shared" si="76"/>
        <v>2717.5</v>
      </c>
      <c r="Q78" s="28">
        <f t="shared" si="76"/>
        <v>2840</v>
      </c>
      <c r="R78" s="28">
        <f t="shared" si="76"/>
        <v>2860</v>
      </c>
      <c r="S78" s="28">
        <f t="shared" si="76"/>
        <v>4277.5</v>
      </c>
      <c r="T78" s="28">
        <f t="shared" si="76"/>
        <v>1230</v>
      </c>
      <c r="U78" s="36">
        <f t="shared" si="66"/>
        <v>3173.75</v>
      </c>
    </row>
    <row r="79" spans="1:21">
      <c r="A79" s="1"/>
      <c r="B79" s="17">
        <v>37422</v>
      </c>
      <c r="C79" s="18">
        <v>296</v>
      </c>
      <c r="D79" s="18">
        <v>200</v>
      </c>
      <c r="E79" s="18">
        <v>242</v>
      </c>
      <c r="F79" s="18">
        <v>275</v>
      </c>
      <c r="G79" s="18">
        <v>297</v>
      </c>
      <c r="H79" s="18">
        <v>298</v>
      </c>
      <c r="I79" s="18">
        <v>439</v>
      </c>
      <c r="J79" s="18">
        <v>39</v>
      </c>
      <c r="L79" s="2">
        <v>39173</v>
      </c>
      <c r="M79" s="28">
        <f>AVERAGE(C330:C333)*10</f>
        <v>2655</v>
      </c>
      <c r="N79" s="28">
        <f t="shared" ref="N79:T79" si="77">AVERAGE(D330:D333)*10</f>
        <v>2802.5</v>
      </c>
      <c r="O79" s="28">
        <f t="shared" si="77"/>
        <v>2827.5</v>
      </c>
      <c r="P79" s="28">
        <f t="shared" si="77"/>
        <v>2727.5</v>
      </c>
      <c r="Q79" s="28">
        <f t="shared" si="77"/>
        <v>2860</v>
      </c>
      <c r="R79" s="28">
        <f t="shared" si="77"/>
        <v>2867.5</v>
      </c>
      <c r="S79" s="28">
        <f t="shared" si="77"/>
        <v>4290</v>
      </c>
      <c r="T79" s="28">
        <f t="shared" si="77"/>
        <v>1260</v>
      </c>
      <c r="U79" s="36">
        <f t="shared" si="66"/>
        <v>3186.25</v>
      </c>
    </row>
    <row r="80" spans="1:21">
      <c r="A80" s="1"/>
      <c r="B80" s="17">
        <v>37429</v>
      </c>
      <c r="C80" s="18">
        <v>297</v>
      </c>
      <c r="D80" s="18">
        <v>200</v>
      </c>
      <c r="E80" s="18">
        <v>242</v>
      </c>
      <c r="F80" s="18">
        <v>273</v>
      </c>
      <c r="G80" s="18">
        <v>297</v>
      </c>
      <c r="H80" s="18">
        <v>298</v>
      </c>
      <c r="I80" s="18">
        <v>439</v>
      </c>
      <c r="J80" s="18">
        <v>39</v>
      </c>
      <c r="L80" s="2">
        <v>39203</v>
      </c>
      <c r="M80" s="28">
        <f>AVERAGE(C334:C338)*10</f>
        <v>2776</v>
      </c>
      <c r="N80" s="28">
        <f t="shared" ref="N80:T80" si="78">AVERAGE(D334:D338)*10</f>
        <v>3188</v>
      </c>
      <c r="O80" s="28">
        <f t="shared" si="78"/>
        <v>3148</v>
      </c>
      <c r="P80" s="28">
        <f t="shared" si="78"/>
        <v>2742</v>
      </c>
      <c r="Q80" s="28">
        <f t="shared" si="78"/>
        <v>2866</v>
      </c>
      <c r="R80" s="28">
        <f t="shared" si="78"/>
        <v>2864</v>
      </c>
      <c r="S80" s="28">
        <f t="shared" si="78"/>
        <v>4308</v>
      </c>
      <c r="T80" s="28">
        <f t="shared" si="78"/>
        <v>1254</v>
      </c>
      <c r="U80" s="36">
        <f t="shared" si="66"/>
        <v>3195</v>
      </c>
    </row>
    <row r="81" spans="1:21">
      <c r="A81" s="1"/>
      <c r="B81" s="17">
        <v>37436</v>
      </c>
      <c r="C81" s="18">
        <v>297</v>
      </c>
      <c r="D81" s="18">
        <v>200</v>
      </c>
      <c r="E81" s="18">
        <v>241</v>
      </c>
      <c r="F81" s="18">
        <v>271</v>
      </c>
      <c r="G81" s="18">
        <v>297</v>
      </c>
      <c r="H81" s="18">
        <v>298</v>
      </c>
      <c r="I81" s="18">
        <v>439</v>
      </c>
      <c r="J81" s="18">
        <v>39</v>
      </c>
      <c r="L81" s="2">
        <v>39234</v>
      </c>
      <c r="M81" s="28">
        <f>AVERAGE(C339:C342)*10</f>
        <v>3015</v>
      </c>
      <c r="N81" s="28">
        <f t="shared" ref="N81:T81" si="79">AVERAGE(D339:D342)*10</f>
        <v>3535</v>
      </c>
      <c r="O81" s="28">
        <f t="shared" si="79"/>
        <v>3477.5</v>
      </c>
      <c r="P81" s="28">
        <f t="shared" si="79"/>
        <v>2820</v>
      </c>
      <c r="Q81" s="28">
        <f t="shared" si="79"/>
        <v>2882.5</v>
      </c>
      <c r="R81" s="28">
        <f t="shared" si="79"/>
        <v>2882.5</v>
      </c>
      <c r="S81" s="28">
        <f t="shared" si="79"/>
        <v>4277.5</v>
      </c>
      <c r="T81" s="28">
        <f t="shared" si="79"/>
        <v>1177.5</v>
      </c>
      <c r="U81" s="36">
        <f t="shared" si="66"/>
        <v>3215.625</v>
      </c>
    </row>
    <row r="82" spans="1:21">
      <c r="A82" s="1"/>
      <c r="B82" s="11">
        <v>37443</v>
      </c>
      <c r="C82" s="12">
        <v>297</v>
      </c>
      <c r="D82" s="12">
        <v>200</v>
      </c>
      <c r="E82" s="12">
        <v>242</v>
      </c>
      <c r="F82" s="12">
        <v>273</v>
      </c>
      <c r="G82" s="12">
        <v>294</v>
      </c>
      <c r="H82" s="12">
        <v>298</v>
      </c>
      <c r="I82" s="12">
        <v>437</v>
      </c>
      <c r="J82" s="12">
        <v>40</v>
      </c>
      <c r="L82" s="2">
        <v>39264</v>
      </c>
      <c r="M82" s="28">
        <f>AVERAGE(C343:C347)*10</f>
        <v>3426</v>
      </c>
      <c r="N82" s="28">
        <f t="shared" ref="N82:T82" si="80">AVERAGE(D343:D347)*10</f>
        <v>3722</v>
      </c>
      <c r="O82" s="28">
        <f t="shared" si="80"/>
        <v>3598</v>
      </c>
      <c r="P82" s="28">
        <f t="shared" si="80"/>
        <v>2942</v>
      </c>
      <c r="Q82" s="28">
        <f t="shared" si="80"/>
        <v>2990</v>
      </c>
      <c r="R82" s="28">
        <f t="shared" si="80"/>
        <v>3006</v>
      </c>
      <c r="S82" s="28">
        <f t="shared" si="80"/>
        <v>4328</v>
      </c>
      <c r="T82" s="28">
        <f t="shared" si="80"/>
        <v>1158</v>
      </c>
      <c r="U82" s="36">
        <f t="shared" si="66"/>
        <v>3316.5</v>
      </c>
    </row>
    <row r="83" spans="1:21">
      <c r="A83" s="1"/>
      <c r="B83" s="11">
        <v>37450</v>
      </c>
      <c r="C83" s="12">
        <v>297</v>
      </c>
      <c r="D83" s="12">
        <v>201</v>
      </c>
      <c r="E83" s="12">
        <v>242</v>
      </c>
      <c r="F83" s="12">
        <v>273</v>
      </c>
      <c r="G83" s="12">
        <v>294</v>
      </c>
      <c r="H83" s="12">
        <v>296</v>
      </c>
      <c r="I83" s="12">
        <v>437</v>
      </c>
      <c r="J83" s="12">
        <v>41</v>
      </c>
      <c r="L83" s="2">
        <v>39295</v>
      </c>
      <c r="M83" s="28">
        <f>AVERAGE(C348:C351)*10</f>
        <v>3880</v>
      </c>
      <c r="N83" s="28">
        <f t="shared" ref="N83:T83" si="81">AVERAGE(D348:D351)*10</f>
        <v>3805</v>
      </c>
      <c r="O83" s="28">
        <f t="shared" si="81"/>
        <v>3862.5</v>
      </c>
      <c r="P83" s="28">
        <f t="shared" si="81"/>
        <v>3037.5</v>
      </c>
      <c r="Q83" s="28">
        <f t="shared" si="81"/>
        <v>3360</v>
      </c>
      <c r="R83" s="28">
        <f t="shared" si="81"/>
        <v>3360</v>
      </c>
      <c r="S83" s="28">
        <f t="shared" si="81"/>
        <v>4320</v>
      </c>
      <c r="T83" s="28">
        <f t="shared" si="81"/>
        <v>1050</v>
      </c>
      <c r="U83" s="36">
        <f t="shared" si="66"/>
        <v>3519.375</v>
      </c>
    </row>
    <row r="84" spans="1:21">
      <c r="A84" s="1"/>
      <c r="B84" s="11">
        <v>37457</v>
      </c>
      <c r="C84" s="12">
        <v>298</v>
      </c>
      <c r="D84" s="12">
        <v>201</v>
      </c>
      <c r="E84" s="12">
        <v>241</v>
      </c>
      <c r="F84" s="12">
        <v>273</v>
      </c>
      <c r="G84" s="12">
        <v>294</v>
      </c>
      <c r="H84" s="12">
        <v>296</v>
      </c>
      <c r="I84" s="12">
        <v>437</v>
      </c>
      <c r="J84" s="12">
        <v>43</v>
      </c>
      <c r="L84" s="2">
        <v>39326</v>
      </c>
      <c r="M84" s="28">
        <f>AVERAGE(C352:C355)*10</f>
        <v>4072.5</v>
      </c>
      <c r="N84" s="28">
        <f t="shared" ref="N84:T84" si="82">AVERAGE(D352:D355)*10</f>
        <v>3770</v>
      </c>
      <c r="O84" s="28">
        <f t="shared" si="82"/>
        <v>3890</v>
      </c>
      <c r="P84" s="28">
        <f t="shared" si="82"/>
        <v>3265</v>
      </c>
      <c r="Q84" s="28">
        <f t="shared" si="82"/>
        <v>3770</v>
      </c>
      <c r="R84" s="28">
        <f t="shared" si="82"/>
        <v>3790</v>
      </c>
      <c r="S84" s="28">
        <f t="shared" si="82"/>
        <v>4312.5</v>
      </c>
      <c r="T84" s="28">
        <f t="shared" si="82"/>
        <v>922.5</v>
      </c>
      <c r="U84" s="36">
        <f t="shared" si="66"/>
        <v>3784.375</v>
      </c>
    </row>
    <row r="85" spans="1:21">
      <c r="A85" s="1"/>
      <c r="B85" s="11">
        <v>37464</v>
      </c>
      <c r="C85" s="12">
        <v>299</v>
      </c>
      <c r="D85" s="12">
        <v>201</v>
      </c>
      <c r="E85" s="12">
        <v>241</v>
      </c>
      <c r="F85" s="12">
        <v>276</v>
      </c>
      <c r="G85" s="12">
        <v>294</v>
      </c>
      <c r="H85" s="12">
        <v>296</v>
      </c>
      <c r="I85" s="12">
        <v>437</v>
      </c>
      <c r="J85" s="12">
        <v>45</v>
      </c>
      <c r="L85" s="2">
        <v>39356</v>
      </c>
      <c r="M85" s="28">
        <f>AVERAGE(C356:C360)*10</f>
        <v>4156</v>
      </c>
      <c r="N85" s="28">
        <f t="shared" ref="N85:T85" si="83">AVERAGE(D356:D360)*10</f>
        <v>3588</v>
      </c>
      <c r="O85" s="28">
        <f t="shared" si="83"/>
        <v>3878</v>
      </c>
      <c r="P85" s="28">
        <f t="shared" si="83"/>
        <v>3538</v>
      </c>
      <c r="Q85" s="28">
        <f t="shared" si="83"/>
        <v>3990</v>
      </c>
      <c r="R85" s="28">
        <f t="shared" si="83"/>
        <v>3938</v>
      </c>
      <c r="S85" s="28">
        <f t="shared" si="83"/>
        <v>4644</v>
      </c>
      <c r="T85" s="28">
        <f t="shared" si="83"/>
        <v>734</v>
      </c>
      <c r="U85" s="36">
        <f t="shared" si="66"/>
        <v>4027.5</v>
      </c>
    </row>
    <row r="86" spans="1:21">
      <c r="A86" s="1"/>
      <c r="B86" s="11">
        <v>37471</v>
      </c>
      <c r="C86" s="12">
        <v>299</v>
      </c>
      <c r="D86" s="12">
        <v>202</v>
      </c>
      <c r="E86" s="12">
        <v>241</v>
      </c>
      <c r="F86" s="12">
        <v>279</v>
      </c>
      <c r="G86" s="12">
        <v>294</v>
      </c>
      <c r="H86" s="12">
        <v>296</v>
      </c>
      <c r="I86" s="12">
        <v>438</v>
      </c>
      <c r="J86" s="12">
        <v>46</v>
      </c>
      <c r="L86" s="2">
        <v>39387</v>
      </c>
      <c r="M86" s="28">
        <f>AVERAGE(C361:C364)*10</f>
        <v>3965</v>
      </c>
      <c r="N86" s="28">
        <f t="shared" ref="N86:T86" si="84">AVERAGE(D361:D364)*10</f>
        <v>3190</v>
      </c>
      <c r="O86" s="28">
        <f t="shared" si="84"/>
        <v>3640</v>
      </c>
      <c r="P86" s="28">
        <f t="shared" si="84"/>
        <v>3895</v>
      </c>
      <c r="Q86" s="28">
        <f t="shared" si="84"/>
        <v>4105</v>
      </c>
      <c r="R86" s="28">
        <f t="shared" si="84"/>
        <v>4047.5</v>
      </c>
      <c r="S86" s="28">
        <f t="shared" si="84"/>
        <v>4722.5</v>
      </c>
      <c r="T86" s="28">
        <f t="shared" si="84"/>
        <v>637.5</v>
      </c>
      <c r="U86" s="36">
        <f t="shared" si="66"/>
        <v>4192.5</v>
      </c>
    </row>
    <row r="87" spans="1:21">
      <c r="A87" s="1"/>
      <c r="B87" s="7">
        <v>37478</v>
      </c>
      <c r="C87" s="8">
        <v>299</v>
      </c>
      <c r="D87" s="8">
        <v>201</v>
      </c>
      <c r="E87" s="8">
        <v>243</v>
      </c>
      <c r="F87" s="8">
        <v>279</v>
      </c>
      <c r="G87" s="8">
        <v>294</v>
      </c>
      <c r="H87" s="8">
        <v>296</v>
      </c>
      <c r="I87" s="8">
        <v>437</v>
      </c>
      <c r="J87" s="8">
        <v>46</v>
      </c>
      <c r="L87" s="2">
        <v>39417</v>
      </c>
      <c r="M87" s="28">
        <f>AVERAGE(C365:C368)*10</f>
        <v>3495</v>
      </c>
      <c r="N87" s="28">
        <f t="shared" ref="N87:T87" si="85">AVERAGE(D365:D368)*10</f>
        <v>2940</v>
      </c>
      <c r="O87" s="28">
        <f t="shared" si="85"/>
        <v>3315</v>
      </c>
      <c r="P87" s="28">
        <f t="shared" si="85"/>
        <v>3810</v>
      </c>
      <c r="Q87" s="28">
        <f t="shared" si="85"/>
        <v>4037.5</v>
      </c>
      <c r="R87" s="28">
        <f t="shared" si="85"/>
        <v>3985</v>
      </c>
      <c r="S87" s="28">
        <f t="shared" si="85"/>
        <v>4832.5</v>
      </c>
      <c r="T87" s="28">
        <f t="shared" si="85"/>
        <v>575</v>
      </c>
      <c r="U87" s="36">
        <f t="shared" si="66"/>
        <v>4166.25</v>
      </c>
    </row>
    <row r="88" spans="1:21">
      <c r="A88" s="1"/>
      <c r="B88" s="7">
        <v>37485</v>
      </c>
      <c r="C88" s="8">
        <v>300</v>
      </c>
      <c r="D88" s="8">
        <v>202</v>
      </c>
      <c r="E88" s="8">
        <v>243</v>
      </c>
      <c r="F88" s="8">
        <v>278</v>
      </c>
      <c r="G88" s="8">
        <v>294</v>
      </c>
      <c r="H88" s="8">
        <v>296</v>
      </c>
      <c r="I88" s="8"/>
      <c r="J88" s="8">
        <v>45</v>
      </c>
      <c r="L88" s="2">
        <v>39448</v>
      </c>
      <c r="M88" s="28">
        <f>AVERAGE(C369:C373)*10</f>
        <v>2974</v>
      </c>
      <c r="N88" s="28">
        <f t="shared" ref="N88:T88" si="86">AVERAGE(D369:D373)*10</f>
        <v>2568</v>
      </c>
      <c r="O88" s="28">
        <f t="shared" si="86"/>
        <v>3040</v>
      </c>
      <c r="P88" s="28">
        <f t="shared" si="86"/>
        <v>3734</v>
      </c>
      <c r="Q88" s="28">
        <f t="shared" si="86"/>
        <v>3828</v>
      </c>
      <c r="R88" s="28">
        <f t="shared" si="86"/>
        <v>3806</v>
      </c>
      <c r="S88" s="28">
        <f t="shared" si="86"/>
        <v>4998</v>
      </c>
      <c r="T88" s="28">
        <f t="shared" si="86"/>
        <v>546</v>
      </c>
      <c r="U88" s="36">
        <f t="shared" si="66"/>
        <v>4091.5</v>
      </c>
    </row>
    <row r="89" spans="1:21">
      <c r="A89" s="1"/>
      <c r="B89" s="7">
        <v>37492</v>
      </c>
      <c r="C89" s="8">
        <v>300</v>
      </c>
      <c r="D89" s="8">
        <v>201</v>
      </c>
      <c r="E89" s="8">
        <v>241</v>
      </c>
      <c r="F89" s="8">
        <v>279</v>
      </c>
      <c r="G89" s="8">
        <v>294</v>
      </c>
      <c r="H89" s="8">
        <v>296</v>
      </c>
      <c r="I89" s="8">
        <v>437</v>
      </c>
      <c r="J89" s="8">
        <v>45</v>
      </c>
      <c r="L89" s="2">
        <v>39479</v>
      </c>
      <c r="M89" s="28">
        <f>AVERAGE(C374:C377)*10</f>
        <v>2920</v>
      </c>
      <c r="N89" s="28">
        <f t="shared" ref="N89:T89" si="87">AVERAGE(D374:D377)*10</f>
        <v>2490</v>
      </c>
      <c r="O89" s="28">
        <f t="shared" si="87"/>
        <v>3027.5</v>
      </c>
      <c r="P89" s="28">
        <f t="shared" si="87"/>
        <v>3680</v>
      </c>
      <c r="Q89" s="28">
        <f t="shared" si="87"/>
        <v>3645</v>
      </c>
      <c r="R89" s="28">
        <f t="shared" si="87"/>
        <v>3665</v>
      </c>
      <c r="S89" s="28">
        <f t="shared" si="87"/>
        <v>5042.5</v>
      </c>
      <c r="T89" s="28">
        <f t="shared" si="87"/>
        <v>412.5</v>
      </c>
      <c r="U89" s="36">
        <f t="shared" si="66"/>
        <v>4008.125</v>
      </c>
    </row>
    <row r="90" spans="1:21">
      <c r="A90" s="1"/>
      <c r="B90" s="7">
        <v>37499</v>
      </c>
      <c r="C90" s="8">
        <v>302</v>
      </c>
      <c r="D90" s="8">
        <v>204</v>
      </c>
      <c r="E90" s="8">
        <v>254</v>
      </c>
      <c r="F90" s="8">
        <v>279</v>
      </c>
      <c r="G90" s="8">
        <v>295</v>
      </c>
      <c r="H90" s="8">
        <v>296</v>
      </c>
      <c r="I90" s="8"/>
      <c r="J90" s="8">
        <v>45</v>
      </c>
      <c r="L90" s="2">
        <v>39508</v>
      </c>
      <c r="M90" s="28">
        <f>AVERAGE(C378:C381)*10</f>
        <v>2840</v>
      </c>
      <c r="N90" s="28">
        <f t="shared" ref="N90:T90" si="88">AVERAGE(D378:D381)*10</f>
        <v>2395</v>
      </c>
      <c r="O90" s="28">
        <f t="shared" si="88"/>
        <v>2992.5</v>
      </c>
      <c r="P90" s="28">
        <f t="shared" si="88"/>
        <v>3612.5</v>
      </c>
      <c r="Q90" s="28">
        <f t="shared" si="88"/>
        <v>3455</v>
      </c>
      <c r="R90" s="28">
        <f t="shared" si="88"/>
        <v>3462.5</v>
      </c>
      <c r="S90" s="28">
        <f t="shared" si="88"/>
        <v>5050</v>
      </c>
      <c r="T90" s="28">
        <f t="shared" si="88"/>
        <v>352.5</v>
      </c>
      <c r="U90" s="36">
        <f t="shared" si="66"/>
        <v>3895</v>
      </c>
    </row>
    <row r="91" spans="1:21">
      <c r="A91" s="1"/>
      <c r="B91" s="19">
        <v>37506</v>
      </c>
      <c r="C91" s="20">
        <v>303</v>
      </c>
      <c r="D91" s="20">
        <v>206</v>
      </c>
      <c r="E91" s="20">
        <v>245</v>
      </c>
      <c r="F91" s="20">
        <v>282</v>
      </c>
      <c r="G91" s="20">
        <v>295</v>
      </c>
      <c r="H91" s="20">
        <v>298</v>
      </c>
      <c r="I91" s="20"/>
      <c r="J91" s="20">
        <v>45</v>
      </c>
      <c r="L91" s="2">
        <v>39539</v>
      </c>
      <c r="M91" s="28">
        <f>AVERAGE(C382:C386)*10</f>
        <v>2732</v>
      </c>
      <c r="N91" s="28">
        <f t="shared" ref="N91:T91" si="89">AVERAGE(D382:D386)*10</f>
        <v>2294</v>
      </c>
      <c r="O91" s="28">
        <f t="shared" si="89"/>
        <v>2886</v>
      </c>
      <c r="P91" s="28">
        <f t="shared" si="89"/>
        <v>3526</v>
      </c>
      <c r="Q91" s="28">
        <f t="shared" si="89"/>
        <v>3234</v>
      </c>
      <c r="R91" s="28">
        <f t="shared" si="89"/>
        <v>3236</v>
      </c>
      <c r="S91" s="28">
        <f t="shared" si="89"/>
        <v>5046</v>
      </c>
      <c r="T91" s="28">
        <f t="shared" si="89"/>
        <v>426</v>
      </c>
      <c r="U91" s="36">
        <f t="shared" si="66"/>
        <v>3760.5</v>
      </c>
    </row>
    <row r="92" spans="1:21">
      <c r="A92" s="1"/>
      <c r="B92" s="19">
        <v>37513</v>
      </c>
      <c r="C92" s="20">
        <v>304</v>
      </c>
      <c r="D92" s="20">
        <v>208</v>
      </c>
      <c r="E92" s="20">
        <v>246</v>
      </c>
      <c r="F92" s="20">
        <v>281</v>
      </c>
      <c r="G92" s="20">
        <v>295</v>
      </c>
      <c r="H92" s="20">
        <v>298</v>
      </c>
      <c r="I92" s="20">
        <v>437</v>
      </c>
      <c r="J92" s="20">
        <v>44</v>
      </c>
      <c r="L92" s="2">
        <v>39569</v>
      </c>
      <c r="M92" s="28">
        <f>AVERAGE(C387:C390)*10</f>
        <v>2710</v>
      </c>
      <c r="N92" s="28">
        <f t="shared" ref="N92:T92" si="90">AVERAGE(D387:D390)*10</f>
        <v>2305</v>
      </c>
      <c r="O92" s="28">
        <f t="shared" si="90"/>
        <v>2847.5</v>
      </c>
      <c r="P92" s="28">
        <f t="shared" si="90"/>
        <v>3525</v>
      </c>
      <c r="Q92" s="28">
        <f t="shared" si="90"/>
        <v>3092.5</v>
      </c>
      <c r="R92" s="28">
        <f t="shared" si="90"/>
        <v>3105</v>
      </c>
      <c r="S92" s="28">
        <f t="shared" si="90"/>
        <v>5060</v>
      </c>
      <c r="T92" s="28">
        <f t="shared" si="90"/>
        <v>575</v>
      </c>
      <c r="U92" s="36">
        <f t="shared" si="66"/>
        <v>3695.625</v>
      </c>
    </row>
    <row r="93" spans="1:21">
      <c r="A93" s="1"/>
      <c r="B93" s="19">
        <v>37520</v>
      </c>
      <c r="C93" s="20">
        <v>305</v>
      </c>
      <c r="D93" s="20">
        <v>210</v>
      </c>
      <c r="E93" s="20">
        <v>250</v>
      </c>
      <c r="F93" s="20">
        <v>281</v>
      </c>
      <c r="G93" s="20">
        <v>295</v>
      </c>
      <c r="H93" s="20">
        <v>298</v>
      </c>
      <c r="I93" s="20">
        <v>441</v>
      </c>
      <c r="J93" s="20">
        <v>43</v>
      </c>
      <c r="L93" s="2">
        <v>39600</v>
      </c>
      <c r="M93" s="28">
        <f>AVERAGE(C391:C394)*10</f>
        <v>2780</v>
      </c>
      <c r="N93" s="28">
        <f t="shared" ref="N93:T93" si="91">AVERAGE(D391:D394)*10</f>
        <v>2465</v>
      </c>
      <c r="O93" s="28">
        <f t="shared" si="91"/>
        <v>2875</v>
      </c>
      <c r="P93" s="28">
        <f t="shared" si="91"/>
        <v>3487.5</v>
      </c>
      <c r="Q93" s="28">
        <f t="shared" si="91"/>
        <v>3187.5</v>
      </c>
      <c r="R93" s="28">
        <f t="shared" si="91"/>
        <v>3195</v>
      </c>
      <c r="S93" s="28">
        <f t="shared" si="91"/>
        <v>5052.5</v>
      </c>
      <c r="T93" s="28">
        <f t="shared" si="91"/>
        <v>550</v>
      </c>
      <c r="U93" s="36">
        <f t="shared" si="66"/>
        <v>3730.625</v>
      </c>
    </row>
    <row r="94" spans="1:21">
      <c r="A94" s="1"/>
      <c r="B94" s="19">
        <v>37527</v>
      </c>
      <c r="C94" s="20">
        <v>304</v>
      </c>
      <c r="D94" s="20">
        <v>210</v>
      </c>
      <c r="E94" s="20">
        <v>251</v>
      </c>
      <c r="F94" s="20">
        <v>281</v>
      </c>
      <c r="G94" s="20">
        <v>295</v>
      </c>
      <c r="H94" s="20">
        <v>298</v>
      </c>
      <c r="I94" s="20">
        <v>442</v>
      </c>
      <c r="J94" s="20">
        <v>43</v>
      </c>
      <c r="L94" s="2">
        <v>39630</v>
      </c>
      <c r="M94" s="28">
        <f>AVERAGE(C395:C399)*10</f>
        <v>2892</v>
      </c>
      <c r="N94" s="28">
        <f t="shared" ref="N94:T94" si="92">AVERAGE(D395:D399)*10</f>
        <v>2484</v>
      </c>
      <c r="O94" s="28">
        <f t="shared" si="92"/>
        <v>2896</v>
      </c>
      <c r="P94" s="28">
        <f t="shared" si="92"/>
        <v>3494</v>
      </c>
      <c r="Q94" s="28">
        <f t="shared" si="92"/>
        <v>3486</v>
      </c>
      <c r="R94" s="28">
        <f t="shared" si="92"/>
        <v>3564</v>
      </c>
      <c r="S94" s="28">
        <f t="shared" si="92"/>
        <v>5062</v>
      </c>
      <c r="T94" s="28">
        <f t="shared" si="92"/>
        <v>402</v>
      </c>
      <c r="U94" s="36">
        <f t="shared" si="66"/>
        <v>3901.5</v>
      </c>
    </row>
    <row r="95" spans="1:21">
      <c r="A95" s="1"/>
      <c r="B95" s="23">
        <v>37534</v>
      </c>
      <c r="C95" s="24">
        <v>306</v>
      </c>
      <c r="D95" s="24">
        <v>210</v>
      </c>
      <c r="E95" s="24">
        <v>253</v>
      </c>
      <c r="F95" s="24">
        <v>281</v>
      </c>
      <c r="G95" s="24">
        <v>295</v>
      </c>
      <c r="H95" s="24">
        <v>298</v>
      </c>
      <c r="I95" s="24">
        <v>442</v>
      </c>
      <c r="J95" s="24">
        <v>42</v>
      </c>
      <c r="L95" s="2">
        <v>39661</v>
      </c>
      <c r="M95" s="28">
        <f>AVERAGE(C400:C403)*10</f>
        <v>2795</v>
      </c>
      <c r="N95" s="28">
        <f t="shared" ref="N95:T95" si="93">AVERAGE(D400:D403)*10</f>
        <v>2297.5</v>
      </c>
      <c r="O95" s="28">
        <f t="shared" si="93"/>
        <v>2757.5</v>
      </c>
      <c r="P95" s="28">
        <f t="shared" si="93"/>
        <v>3432.5</v>
      </c>
      <c r="Q95" s="28">
        <f t="shared" si="93"/>
        <v>3307.5</v>
      </c>
      <c r="R95" s="28">
        <f t="shared" si="93"/>
        <v>3415</v>
      </c>
      <c r="S95" s="28">
        <f t="shared" si="93"/>
        <v>5075</v>
      </c>
      <c r="T95" s="28">
        <f t="shared" si="93"/>
        <v>390</v>
      </c>
      <c r="U95" s="36">
        <f t="shared" si="66"/>
        <v>3807.5</v>
      </c>
    </row>
    <row r="96" spans="1:21">
      <c r="A96" s="1"/>
      <c r="B96" s="23">
        <v>37541</v>
      </c>
      <c r="C96" s="24">
        <v>306</v>
      </c>
      <c r="D96" s="24">
        <v>211</v>
      </c>
      <c r="E96" s="24">
        <v>255</v>
      </c>
      <c r="F96" s="24">
        <v>282</v>
      </c>
      <c r="G96" s="24">
        <v>295</v>
      </c>
      <c r="H96" s="24">
        <v>298</v>
      </c>
      <c r="I96" s="24">
        <v>442</v>
      </c>
      <c r="J96" s="24">
        <v>41</v>
      </c>
      <c r="L96" s="2">
        <v>39692</v>
      </c>
      <c r="M96" s="28">
        <f>AVERAGE(C404:C408)*10</f>
        <v>2648</v>
      </c>
      <c r="N96" s="28">
        <f t="shared" ref="N96:T96" si="94">AVERAGE(D404:D408)*10</f>
        <v>2122</v>
      </c>
      <c r="O96" s="28">
        <f t="shared" si="94"/>
        <v>2500</v>
      </c>
      <c r="P96" s="28">
        <f t="shared" si="94"/>
        <v>3428</v>
      </c>
      <c r="Q96" s="28">
        <f t="shared" si="94"/>
        <v>3096</v>
      </c>
      <c r="R96" s="28">
        <f t="shared" si="94"/>
        <v>3146</v>
      </c>
      <c r="S96" s="28">
        <f t="shared" si="94"/>
        <v>5096</v>
      </c>
      <c r="T96" s="28">
        <f t="shared" si="94"/>
        <v>388</v>
      </c>
      <c r="U96" s="36">
        <f t="shared" si="66"/>
        <v>3691.5</v>
      </c>
    </row>
    <row r="97" spans="1:21">
      <c r="A97" s="1"/>
      <c r="B97" s="23">
        <v>37548</v>
      </c>
      <c r="C97" s="24">
        <v>306</v>
      </c>
      <c r="D97" s="24">
        <v>210</v>
      </c>
      <c r="E97" s="24">
        <v>258</v>
      </c>
      <c r="F97" s="24">
        <v>282</v>
      </c>
      <c r="G97" s="24">
        <v>295</v>
      </c>
      <c r="H97" s="24">
        <v>298</v>
      </c>
      <c r="I97" s="24">
        <v>442</v>
      </c>
      <c r="J97" s="24">
        <v>41</v>
      </c>
      <c r="L97" s="2">
        <v>39722</v>
      </c>
      <c r="M97" s="28">
        <f>AVERAGE(C409:C412)*10</f>
        <v>2417.5</v>
      </c>
      <c r="N97" s="28">
        <f t="shared" ref="N97:T97" si="95">AVERAGE(D409:D412)*10</f>
        <v>1975</v>
      </c>
      <c r="O97" s="28">
        <f t="shared" si="95"/>
        <v>2325</v>
      </c>
      <c r="P97" s="28">
        <f t="shared" si="95"/>
        <v>3412.5</v>
      </c>
      <c r="Q97" s="28">
        <f t="shared" si="95"/>
        <v>2980</v>
      </c>
      <c r="R97" s="28">
        <f t="shared" si="95"/>
        <v>3045</v>
      </c>
      <c r="S97" s="28">
        <f t="shared" si="95"/>
        <v>5085</v>
      </c>
      <c r="T97" s="28">
        <f t="shared" si="95"/>
        <v>387.5</v>
      </c>
      <c r="U97" s="36">
        <f t="shared" si="66"/>
        <v>3630.625</v>
      </c>
    </row>
    <row r="98" spans="1:21">
      <c r="A98" s="1"/>
      <c r="B98" s="23">
        <v>37555</v>
      </c>
      <c r="C98" s="24">
        <v>306</v>
      </c>
      <c r="D98" s="24">
        <v>211</v>
      </c>
      <c r="E98" s="24">
        <v>258</v>
      </c>
      <c r="F98" s="24">
        <v>280</v>
      </c>
      <c r="G98" s="24">
        <v>295</v>
      </c>
      <c r="H98" s="24">
        <v>298</v>
      </c>
      <c r="I98" s="24">
        <v>440</v>
      </c>
      <c r="J98" s="24">
        <v>40</v>
      </c>
      <c r="L98" s="2">
        <v>39753</v>
      </c>
      <c r="M98" s="28">
        <f>AVERAGE(C413:C416)*10</f>
        <v>2302.5</v>
      </c>
      <c r="N98" s="28">
        <f t="shared" ref="N98:T98" si="96">AVERAGE(D413:D416)*10</f>
        <v>1797.5</v>
      </c>
      <c r="O98" s="28">
        <f t="shared" si="96"/>
        <v>2127.5</v>
      </c>
      <c r="P98" s="28">
        <f t="shared" si="96"/>
        <v>3207.5</v>
      </c>
      <c r="Q98" s="28">
        <f t="shared" si="96"/>
        <v>2792.5</v>
      </c>
      <c r="R98" s="28">
        <f t="shared" si="96"/>
        <v>2847.5</v>
      </c>
      <c r="S98" s="28">
        <f t="shared" si="96"/>
        <v>5070</v>
      </c>
      <c r="T98" s="28">
        <f t="shared" si="96"/>
        <v>380</v>
      </c>
      <c r="U98" s="36">
        <f t="shared" si="66"/>
        <v>3479.375</v>
      </c>
    </row>
    <row r="99" spans="1:21">
      <c r="A99" s="1"/>
      <c r="B99" s="23">
        <v>37562</v>
      </c>
      <c r="C99" s="24">
        <v>305</v>
      </c>
      <c r="D99" s="24">
        <v>210</v>
      </c>
      <c r="E99" s="24">
        <v>257</v>
      </c>
      <c r="F99" s="24">
        <v>280</v>
      </c>
      <c r="G99" s="24">
        <v>295</v>
      </c>
      <c r="H99" s="24">
        <v>298</v>
      </c>
      <c r="I99" s="24">
        <v>440</v>
      </c>
      <c r="J99" s="24">
        <v>40</v>
      </c>
      <c r="L99" s="2">
        <v>39783</v>
      </c>
      <c r="M99" s="28">
        <f>AVERAGE(C417:C421)*10</f>
        <v>2258</v>
      </c>
      <c r="N99" s="28">
        <f t="shared" ref="N99:T99" si="97">AVERAGE(D417:D421)*10</f>
        <v>1694</v>
      </c>
      <c r="O99" s="28">
        <f t="shared" si="97"/>
        <v>1982</v>
      </c>
      <c r="P99" s="28">
        <f t="shared" si="97"/>
        <v>2992</v>
      </c>
      <c r="Q99" s="28">
        <f t="shared" si="97"/>
        <v>2664</v>
      </c>
      <c r="R99" s="28">
        <f t="shared" si="97"/>
        <v>2748</v>
      </c>
      <c r="S99" s="28">
        <f t="shared" si="97"/>
        <v>5026</v>
      </c>
      <c r="T99" s="28">
        <f t="shared" si="97"/>
        <v>386</v>
      </c>
      <c r="U99" s="36">
        <f t="shared" si="66"/>
        <v>3357.5</v>
      </c>
    </row>
    <row r="100" spans="1:21">
      <c r="A100" s="1"/>
      <c r="B100" s="25">
        <v>37569</v>
      </c>
      <c r="C100" s="26">
        <v>305</v>
      </c>
      <c r="D100" s="26">
        <v>210</v>
      </c>
      <c r="E100" s="26">
        <v>259</v>
      </c>
      <c r="F100" s="26">
        <v>279</v>
      </c>
      <c r="G100" s="26">
        <v>295</v>
      </c>
      <c r="H100" s="26">
        <v>298</v>
      </c>
      <c r="I100" s="26">
        <v>439</v>
      </c>
      <c r="J100" s="26">
        <v>40</v>
      </c>
      <c r="L100" s="2">
        <v>39814</v>
      </c>
      <c r="M100" s="28">
        <f>AVERAGE(C422:C425)*10</f>
        <v>2180</v>
      </c>
      <c r="N100" s="28">
        <f t="shared" ref="N100:T100" si="98">AVERAGE(D422:D425)*10</f>
        <v>1642.5</v>
      </c>
      <c r="O100" s="28">
        <f t="shared" si="98"/>
        <v>1835</v>
      </c>
      <c r="P100" s="28">
        <f t="shared" si="98"/>
        <v>2855</v>
      </c>
      <c r="Q100" s="28">
        <f t="shared" si="98"/>
        <v>2515</v>
      </c>
      <c r="R100" s="28">
        <f t="shared" si="98"/>
        <v>2615</v>
      </c>
      <c r="S100" s="28">
        <f t="shared" si="98"/>
        <v>5005</v>
      </c>
      <c r="T100" s="28">
        <f t="shared" si="98"/>
        <v>365</v>
      </c>
      <c r="U100" s="36">
        <f t="shared" si="66"/>
        <v>3247.5</v>
      </c>
    </row>
    <row r="101" spans="1:21">
      <c r="A101" s="1"/>
      <c r="B101" s="25">
        <v>37576</v>
      </c>
      <c r="C101" s="26">
        <v>305</v>
      </c>
      <c r="D101" s="26">
        <v>209</v>
      </c>
      <c r="E101" s="26">
        <v>259</v>
      </c>
      <c r="F101" s="26">
        <v>279</v>
      </c>
      <c r="G101" s="26">
        <v>295</v>
      </c>
      <c r="H101" s="26">
        <v>298</v>
      </c>
      <c r="I101" s="26">
        <v>439</v>
      </c>
      <c r="J101" s="26">
        <v>40</v>
      </c>
      <c r="L101" s="2">
        <v>39845</v>
      </c>
      <c r="M101" s="28">
        <f>AVERAGE(C426:C429)*10</f>
        <v>2152.5</v>
      </c>
      <c r="N101" s="28">
        <f t="shared" ref="N101:T101" si="99">AVERAGE(D426:D429)*10</f>
        <v>1627.5</v>
      </c>
      <c r="O101" s="28">
        <f t="shared" si="99"/>
        <v>1810</v>
      </c>
      <c r="P101" s="28">
        <f t="shared" si="99"/>
        <v>2675</v>
      </c>
      <c r="Q101" s="28">
        <f t="shared" si="99"/>
        <v>2515</v>
      </c>
      <c r="R101" s="28">
        <f t="shared" si="99"/>
        <v>2462.5</v>
      </c>
      <c r="S101" s="28">
        <f t="shared" si="99"/>
        <v>5022.5</v>
      </c>
      <c r="T101" s="28">
        <f t="shared" si="99"/>
        <v>357.5</v>
      </c>
      <c r="U101" s="36">
        <f t="shared" si="66"/>
        <v>3168.75</v>
      </c>
    </row>
    <row r="102" spans="1:21">
      <c r="A102" s="1"/>
      <c r="B102" s="25">
        <v>37583</v>
      </c>
      <c r="C102" s="26">
        <v>304</v>
      </c>
      <c r="D102" s="26">
        <v>210</v>
      </c>
      <c r="E102" s="26">
        <v>259</v>
      </c>
      <c r="F102" s="26">
        <v>280</v>
      </c>
      <c r="G102" s="26">
        <v>295</v>
      </c>
      <c r="H102" s="26">
        <v>298</v>
      </c>
      <c r="I102" s="26"/>
      <c r="J102" s="26">
        <v>40</v>
      </c>
      <c r="L102" s="2">
        <v>39873</v>
      </c>
      <c r="M102" s="28">
        <f>AVERAGE(C430:C434)*10</f>
        <v>2144</v>
      </c>
      <c r="N102" s="28">
        <f t="shared" ref="N102:T102" si="100">AVERAGE(D430:D434)*10</f>
        <v>1632</v>
      </c>
      <c r="O102" s="28">
        <f t="shared" si="100"/>
        <v>1830</v>
      </c>
      <c r="P102" s="28">
        <f t="shared" si="100"/>
        <v>2452</v>
      </c>
      <c r="Q102" s="28">
        <f t="shared" si="100"/>
        <v>2498</v>
      </c>
      <c r="R102" s="28">
        <f t="shared" si="100"/>
        <v>2396</v>
      </c>
      <c r="S102" s="28">
        <f t="shared" si="100"/>
        <v>4874</v>
      </c>
      <c r="T102" s="28">
        <f t="shared" si="100"/>
        <v>360</v>
      </c>
      <c r="U102" s="36">
        <f t="shared" si="66"/>
        <v>3055</v>
      </c>
    </row>
    <row r="103" spans="1:21">
      <c r="A103" s="1"/>
      <c r="B103" s="25">
        <v>37590</v>
      </c>
      <c r="C103" s="26">
        <v>304</v>
      </c>
      <c r="D103" s="26">
        <v>211</v>
      </c>
      <c r="E103" s="26">
        <v>258</v>
      </c>
      <c r="F103" s="26">
        <v>279</v>
      </c>
      <c r="G103" s="26">
        <v>295</v>
      </c>
      <c r="H103" s="26">
        <v>298</v>
      </c>
      <c r="I103" s="26">
        <v>439</v>
      </c>
      <c r="J103" s="26">
        <v>41</v>
      </c>
      <c r="L103" s="2">
        <v>39904</v>
      </c>
      <c r="M103" s="28">
        <f>AVERAGE(C435:C438)*10</f>
        <v>2180</v>
      </c>
      <c r="N103" s="28">
        <f t="shared" ref="N103:T103" si="101">AVERAGE(D435:D438)*10</f>
        <v>1652.5</v>
      </c>
      <c r="O103" s="28">
        <f t="shared" si="101"/>
        <v>1897.5</v>
      </c>
      <c r="P103" s="28">
        <f t="shared" si="101"/>
        <v>2395</v>
      </c>
      <c r="Q103" s="28">
        <f t="shared" si="101"/>
        <v>2475</v>
      </c>
      <c r="R103" s="28">
        <f t="shared" si="101"/>
        <v>2415</v>
      </c>
      <c r="S103" s="28">
        <f t="shared" si="101"/>
        <v>4940</v>
      </c>
      <c r="T103" s="28">
        <f t="shared" si="101"/>
        <v>370</v>
      </c>
      <c r="U103" s="36">
        <f t="shared" si="66"/>
        <v>3056.25</v>
      </c>
    </row>
    <row r="104" spans="1:21">
      <c r="A104" s="1"/>
      <c r="B104" s="21">
        <v>37597</v>
      </c>
      <c r="C104" s="22">
        <v>303</v>
      </c>
      <c r="D104" s="22">
        <v>210</v>
      </c>
      <c r="E104" s="22">
        <v>260</v>
      </c>
      <c r="F104" s="22">
        <v>280</v>
      </c>
      <c r="G104" s="22">
        <v>295</v>
      </c>
      <c r="H104" s="22">
        <v>298</v>
      </c>
      <c r="I104" s="22">
        <v>439</v>
      </c>
      <c r="J104" s="22">
        <v>42</v>
      </c>
      <c r="L104" s="2">
        <v>39934</v>
      </c>
      <c r="M104" s="28">
        <f>AVERAGE(C439:C442)*10</f>
        <v>2187.5</v>
      </c>
      <c r="N104" s="28">
        <f t="shared" ref="N104:T104" si="102">AVERAGE(D439:D442)*10</f>
        <v>1662.5</v>
      </c>
      <c r="O104" s="28">
        <f t="shared" si="102"/>
        <v>1930</v>
      </c>
      <c r="P104" s="28">
        <f t="shared" si="102"/>
        <v>2397.5</v>
      </c>
      <c r="Q104" s="28">
        <f t="shared" si="102"/>
        <v>2420</v>
      </c>
      <c r="R104" s="28">
        <f t="shared" si="102"/>
        <v>2472.5</v>
      </c>
      <c r="S104" s="28">
        <f t="shared" si="102"/>
        <v>4807.5</v>
      </c>
      <c r="T104" s="28">
        <f t="shared" si="102"/>
        <v>382.5</v>
      </c>
      <c r="U104" s="36">
        <f t="shared" si="66"/>
        <v>3024.375</v>
      </c>
    </row>
    <row r="105" spans="1:21">
      <c r="A105" s="1"/>
      <c r="B105" s="21">
        <v>37604</v>
      </c>
      <c r="C105" s="22">
        <v>302</v>
      </c>
      <c r="D105" s="22">
        <v>211</v>
      </c>
      <c r="E105" s="22">
        <v>263</v>
      </c>
      <c r="F105" s="22">
        <v>280</v>
      </c>
      <c r="G105" s="22">
        <v>297</v>
      </c>
      <c r="H105" s="22">
        <v>298</v>
      </c>
      <c r="I105" s="22">
        <v>438</v>
      </c>
      <c r="J105" s="22">
        <v>42</v>
      </c>
      <c r="L105" s="2">
        <v>39965</v>
      </c>
      <c r="M105" s="28">
        <f>AVERAGE(C443:C447)*10</f>
        <v>2210</v>
      </c>
      <c r="N105" s="28">
        <f t="shared" ref="N105:T105" si="103">AVERAGE(D443:D447)*10</f>
        <v>1666</v>
      </c>
      <c r="O105" s="28">
        <f t="shared" si="103"/>
        <v>1946</v>
      </c>
      <c r="P105" s="28">
        <f t="shared" si="103"/>
        <v>2270</v>
      </c>
      <c r="Q105" s="28">
        <f t="shared" si="103"/>
        <v>2426</v>
      </c>
      <c r="R105" s="28">
        <f t="shared" si="103"/>
        <v>2448</v>
      </c>
      <c r="S105" s="28">
        <f t="shared" si="103"/>
        <v>4610</v>
      </c>
      <c r="T105" s="28">
        <f t="shared" si="103"/>
        <v>402</v>
      </c>
      <c r="U105" s="36">
        <f t="shared" si="66"/>
        <v>2938.5</v>
      </c>
    </row>
    <row r="106" spans="1:21">
      <c r="A106" s="1"/>
      <c r="B106" s="21">
        <v>37611</v>
      </c>
      <c r="C106" s="22">
        <v>302</v>
      </c>
      <c r="D106" s="22">
        <v>211</v>
      </c>
      <c r="E106" s="22">
        <v>260</v>
      </c>
      <c r="F106" s="22">
        <v>280</v>
      </c>
      <c r="G106" s="22">
        <v>297</v>
      </c>
      <c r="H106" s="22">
        <v>300</v>
      </c>
      <c r="I106" s="22">
        <v>437</v>
      </c>
      <c r="J106" s="22">
        <v>43</v>
      </c>
      <c r="L106" s="2">
        <v>39995</v>
      </c>
      <c r="M106" s="28">
        <f>AVERAGE(C448:C451)*10</f>
        <v>2250</v>
      </c>
      <c r="N106" s="28">
        <f t="shared" ref="N106:T106" si="104">AVERAGE(D448:D451)*10</f>
        <v>1672.5</v>
      </c>
      <c r="O106" s="28">
        <f t="shared" si="104"/>
        <v>1945</v>
      </c>
      <c r="P106" s="28">
        <f t="shared" si="104"/>
        <v>2362.5</v>
      </c>
      <c r="Q106" s="28">
        <f t="shared" si="104"/>
        <v>2455</v>
      </c>
      <c r="R106" s="28">
        <f t="shared" si="104"/>
        <v>2520</v>
      </c>
      <c r="S106" s="28">
        <f t="shared" si="104"/>
        <v>4790</v>
      </c>
      <c r="T106" s="28">
        <f t="shared" si="104"/>
        <v>437.5</v>
      </c>
      <c r="U106" s="36">
        <f t="shared" si="66"/>
        <v>3031.875</v>
      </c>
    </row>
    <row r="107" spans="1:21">
      <c r="A107" s="1"/>
      <c r="B107" s="21">
        <v>37618</v>
      </c>
      <c r="C107" s="22">
        <v>301</v>
      </c>
      <c r="D107" s="22">
        <v>211</v>
      </c>
      <c r="E107" s="22">
        <v>261</v>
      </c>
      <c r="F107" s="22">
        <v>286</v>
      </c>
      <c r="G107" s="22">
        <v>297</v>
      </c>
      <c r="H107" s="22">
        <v>300</v>
      </c>
      <c r="I107" s="22">
        <v>439</v>
      </c>
      <c r="J107" s="22">
        <v>43</v>
      </c>
      <c r="L107" s="2">
        <v>40026</v>
      </c>
      <c r="M107" s="28">
        <f>AVERAGE(C452:C455)*10</f>
        <v>2315</v>
      </c>
      <c r="N107" s="28">
        <f t="shared" ref="N107:T107" si="105">AVERAGE(D452:D455)*10</f>
        <v>1692.5</v>
      </c>
      <c r="O107" s="28">
        <f t="shared" si="105"/>
        <v>1972.5</v>
      </c>
      <c r="P107" s="28">
        <f t="shared" si="105"/>
        <v>2335</v>
      </c>
      <c r="Q107" s="28">
        <f t="shared" si="105"/>
        <v>2465</v>
      </c>
      <c r="R107" s="28">
        <f t="shared" si="105"/>
        <v>2432.5</v>
      </c>
      <c r="S107" s="28">
        <f t="shared" si="105"/>
        <v>4595</v>
      </c>
      <c r="T107" s="28">
        <f t="shared" si="105"/>
        <v>482.5</v>
      </c>
      <c r="U107" s="36">
        <f t="shared" si="66"/>
        <v>2956.875</v>
      </c>
    </row>
    <row r="108" spans="1:21">
      <c r="A108" s="1"/>
      <c r="B108" s="21">
        <v>37625</v>
      </c>
      <c r="C108" s="22">
        <v>301</v>
      </c>
      <c r="D108" s="22">
        <v>215</v>
      </c>
      <c r="E108" s="22">
        <v>261</v>
      </c>
      <c r="F108" s="22">
        <v>285</v>
      </c>
      <c r="G108" s="22">
        <v>297</v>
      </c>
      <c r="H108" s="22">
        <v>300</v>
      </c>
      <c r="I108" s="22">
        <v>439</v>
      </c>
      <c r="J108" s="22"/>
      <c r="L108" s="2">
        <v>40057</v>
      </c>
      <c r="M108" s="28">
        <f>AVERAGE(C456:C460)*10</f>
        <v>2430</v>
      </c>
      <c r="N108" s="28">
        <f t="shared" ref="N108:T108" si="106">AVERAGE(D456:D460)*10</f>
        <v>1766</v>
      </c>
      <c r="O108" s="28">
        <f t="shared" si="106"/>
        <v>2124</v>
      </c>
      <c r="P108" s="28">
        <f t="shared" si="106"/>
        <v>2240</v>
      </c>
      <c r="Q108" s="28">
        <f t="shared" si="106"/>
        <v>2472</v>
      </c>
      <c r="R108" s="28">
        <f t="shared" si="106"/>
        <v>2424</v>
      </c>
      <c r="S108" s="28">
        <f t="shared" si="106"/>
        <v>4614</v>
      </c>
      <c r="T108" s="28">
        <f t="shared" si="106"/>
        <v>552</v>
      </c>
      <c r="U108" s="36">
        <f t="shared" si="66"/>
        <v>2937.5</v>
      </c>
    </row>
    <row r="109" spans="1:21">
      <c r="A109" s="1"/>
      <c r="B109" s="3">
        <v>37632</v>
      </c>
      <c r="C109" s="4">
        <v>301</v>
      </c>
      <c r="D109" s="4">
        <v>215</v>
      </c>
      <c r="E109" s="4">
        <v>261</v>
      </c>
      <c r="F109" s="4">
        <v>285</v>
      </c>
      <c r="G109" s="4">
        <v>297</v>
      </c>
      <c r="H109" s="4">
        <v>300</v>
      </c>
      <c r="I109" s="4">
        <v>437</v>
      </c>
      <c r="J109" s="4">
        <v>43</v>
      </c>
      <c r="L109" s="2">
        <v>40087</v>
      </c>
      <c r="M109" s="28">
        <f>AVERAGE(C461:C464)*10</f>
        <v>2712.5</v>
      </c>
      <c r="N109" s="28">
        <f t="shared" ref="N109:T109" si="107">AVERAGE(D461:D464)*10</f>
        <v>1940</v>
      </c>
      <c r="O109" s="28">
        <f t="shared" si="107"/>
        <v>2397.5</v>
      </c>
      <c r="P109" s="28">
        <f t="shared" si="107"/>
        <v>2310</v>
      </c>
      <c r="Q109" s="28">
        <f t="shared" si="107"/>
        <v>2502.5</v>
      </c>
      <c r="R109" s="28">
        <f t="shared" si="107"/>
        <v>2485</v>
      </c>
      <c r="S109" s="28">
        <f t="shared" si="107"/>
        <v>4707.5</v>
      </c>
      <c r="T109" s="28">
        <f t="shared" si="107"/>
        <v>650</v>
      </c>
      <c r="U109" s="36">
        <f t="shared" si="66"/>
        <v>3001.25</v>
      </c>
    </row>
    <row r="110" spans="1:21">
      <c r="A110" s="1"/>
      <c r="B110" s="3">
        <v>37639</v>
      </c>
      <c r="C110" s="4">
        <v>301</v>
      </c>
      <c r="D110" s="4">
        <v>215</v>
      </c>
      <c r="E110" s="4">
        <v>261</v>
      </c>
      <c r="F110" s="4">
        <v>284</v>
      </c>
      <c r="G110" s="4">
        <v>297</v>
      </c>
      <c r="H110" s="4">
        <v>300</v>
      </c>
      <c r="I110" s="4">
        <v>437</v>
      </c>
      <c r="J110" s="4">
        <v>41</v>
      </c>
      <c r="L110" s="2">
        <v>40118</v>
      </c>
      <c r="M110" s="28">
        <f>AVERAGE(C465:C468)*10</f>
        <v>2925</v>
      </c>
      <c r="N110" s="28">
        <f t="shared" ref="N110:T110" si="108">AVERAGE(D465:D468)*10</f>
        <v>2072.5</v>
      </c>
      <c r="O110" s="28">
        <f t="shared" si="108"/>
        <v>2512.5</v>
      </c>
      <c r="P110" s="28">
        <f t="shared" si="108"/>
        <v>2402.5</v>
      </c>
      <c r="Q110" s="28">
        <f t="shared" si="108"/>
        <v>2605</v>
      </c>
      <c r="R110" s="28">
        <f t="shared" si="108"/>
        <v>2575</v>
      </c>
      <c r="S110" s="28">
        <f t="shared" si="108"/>
        <v>4662.5</v>
      </c>
      <c r="T110" s="28">
        <f t="shared" si="108"/>
        <v>670</v>
      </c>
      <c r="U110" s="36">
        <f t="shared" si="66"/>
        <v>3061.25</v>
      </c>
    </row>
    <row r="111" spans="1:21">
      <c r="A111" s="1"/>
      <c r="B111" s="3">
        <v>37646</v>
      </c>
      <c r="C111" s="4">
        <v>300</v>
      </c>
      <c r="D111" s="4">
        <v>208</v>
      </c>
      <c r="E111" s="4">
        <v>259</v>
      </c>
      <c r="F111" s="4">
        <v>283</v>
      </c>
      <c r="G111" s="4">
        <v>297</v>
      </c>
      <c r="H111" s="4">
        <v>300</v>
      </c>
      <c r="I111" s="4">
        <v>437</v>
      </c>
      <c r="J111" s="4">
        <v>39</v>
      </c>
      <c r="L111" s="2">
        <v>40148</v>
      </c>
      <c r="M111" s="28">
        <f>AVERAGE(C469:C473)*10</f>
        <v>3034</v>
      </c>
      <c r="N111" s="28">
        <f t="shared" ref="N111:T111" si="109">AVERAGE(D469:D473)*10</f>
        <v>2072</v>
      </c>
      <c r="O111" s="28">
        <f t="shared" si="109"/>
        <v>2542</v>
      </c>
      <c r="P111" s="28">
        <f t="shared" si="109"/>
        <v>2342</v>
      </c>
      <c r="Q111" s="28">
        <f t="shared" si="109"/>
        <v>2678</v>
      </c>
      <c r="R111" s="28">
        <f t="shared" si="109"/>
        <v>2636</v>
      </c>
      <c r="S111" s="28">
        <f t="shared" si="109"/>
        <v>4576</v>
      </c>
      <c r="T111" s="28">
        <f t="shared" si="109"/>
        <v>678</v>
      </c>
      <c r="U111" s="36">
        <f t="shared" si="66"/>
        <v>3058</v>
      </c>
    </row>
    <row r="112" spans="1:21">
      <c r="A112" s="1"/>
      <c r="B112" s="3">
        <v>37653</v>
      </c>
      <c r="C112" s="4">
        <v>300</v>
      </c>
      <c r="D112" s="4">
        <v>206</v>
      </c>
      <c r="E112" s="4">
        <v>258</v>
      </c>
      <c r="F112" s="4">
        <v>285</v>
      </c>
      <c r="G112" s="4">
        <v>294</v>
      </c>
      <c r="H112" s="4">
        <v>300</v>
      </c>
      <c r="I112" s="4">
        <v>437</v>
      </c>
      <c r="J112" s="4">
        <v>37</v>
      </c>
      <c r="L112" s="2">
        <v>40179</v>
      </c>
      <c r="M112" s="28">
        <f>AVERAGE(C474:C477)*10</f>
        <v>2917.5</v>
      </c>
      <c r="N112" s="28">
        <f t="shared" ref="N112:T112" si="110">AVERAGE(D474:D477)*10</f>
        <v>2017.5</v>
      </c>
      <c r="O112" s="28">
        <f t="shared" si="110"/>
        <v>2465</v>
      </c>
      <c r="P112" s="28">
        <f t="shared" si="110"/>
        <v>2455</v>
      </c>
      <c r="Q112" s="28">
        <f t="shared" si="110"/>
        <v>2692.5</v>
      </c>
      <c r="R112" s="28">
        <f t="shared" si="110"/>
        <v>2632.5</v>
      </c>
      <c r="S112" s="28">
        <f t="shared" si="110"/>
        <v>3882.5</v>
      </c>
      <c r="T112" s="28">
        <f t="shared" si="110"/>
        <v>732.5</v>
      </c>
      <c r="U112" s="36">
        <f t="shared" si="66"/>
        <v>2915.625</v>
      </c>
    </row>
    <row r="113" spans="1:21">
      <c r="A113" s="1"/>
      <c r="B113" s="5">
        <v>37660</v>
      </c>
      <c r="C113" s="6">
        <v>300</v>
      </c>
      <c r="D113" s="6">
        <v>205</v>
      </c>
      <c r="E113" s="6">
        <v>256</v>
      </c>
      <c r="F113" s="6">
        <v>285</v>
      </c>
      <c r="G113" s="6">
        <v>294</v>
      </c>
      <c r="H113" s="6">
        <v>300</v>
      </c>
      <c r="I113" s="6">
        <v>437</v>
      </c>
      <c r="J113" s="6">
        <v>35</v>
      </c>
      <c r="L113" s="2">
        <v>40210</v>
      </c>
      <c r="M113" s="28">
        <f>AVERAGE(C478:C481)*10</f>
        <v>2830</v>
      </c>
      <c r="N113" s="28">
        <f t="shared" ref="N113:T113" si="111">AVERAGE(D478:D481)*10</f>
        <v>1950</v>
      </c>
      <c r="O113" s="28">
        <f t="shared" si="111"/>
        <v>2372.5</v>
      </c>
      <c r="P113" s="28">
        <f t="shared" si="111"/>
        <v>2432.5</v>
      </c>
      <c r="Q113" s="28">
        <f t="shared" si="111"/>
        <v>2687.5</v>
      </c>
      <c r="R113" s="28">
        <f t="shared" si="111"/>
        <v>2652.5</v>
      </c>
      <c r="S113" s="28">
        <f t="shared" si="111"/>
        <v>3875</v>
      </c>
      <c r="T113" s="28">
        <f t="shared" si="111"/>
        <v>715</v>
      </c>
      <c r="U113" s="36">
        <f t="shared" si="66"/>
        <v>2911.875</v>
      </c>
    </row>
    <row r="114" spans="1:21">
      <c r="A114" s="1"/>
      <c r="B114" s="5">
        <v>37667</v>
      </c>
      <c r="C114" s="6">
        <v>300</v>
      </c>
      <c r="D114" s="6">
        <v>205</v>
      </c>
      <c r="E114" s="6">
        <v>257</v>
      </c>
      <c r="F114" s="6">
        <v>285</v>
      </c>
      <c r="G114" s="6">
        <v>294</v>
      </c>
      <c r="H114" s="6">
        <v>297</v>
      </c>
      <c r="I114" s="6">
        <v>437</v>
      </c>
      <c r="J114" s="6">
        <v>34</v>
      </c>
      <c r="L114" s="2">
        <v>40238</v>
      </c>
      <c r="M114" s="28">
        <f>AVERAGE(C482:C486)*10</f>
        <v>2814</v>
      </c>
      <c r="N114" s="28">
        <f t="shared" ref="N114:T114" si="112">AVERAGE(D482:D486)*10</f>
        <v>2026</v>
      </c>
      <c r="O114" s="28">
        <f t="shared" si="112"/>
        <v>2434</v>
      </c>
      <c r="P114" s="28">
        <f t="shared" si="112"/>
        <v>2412</v>
      </c>
      <c r="Q114" s="28">
        <f t="shared" si="112"/>
        <v>2700</v>
      </c>
      <c r="R114" s="28">
        <f t="shared" si="112"/>
        <v>2654</v>
      </c>
      <c r="S114" s="28">
        <f t="shared" si="112"/>
        <v>3872</v>
      </c>
      <c r="T114" s="28">
        <f t="shared" si="112"/>
        <v>700</v>
      </c>
      <c r="U114" s="36">
        <f t="shared" si="66"/>
        <v>2909.5</v>
      </c>
    </row>
    <row r="115" spans="1:21">
      <c r="A115" s="1"/>
      <c r="B115" s="5">
        <v>37674</v>
      </c>
      <c r="C115" s="6">
        <v>300</v>
      </c>
      <c r="D115" s="6">
        <v>205</v>
      </c>
      <c r="E115" s="6">
        <v>257</v>
      </c>
      <c r="F115" s="6">
        <v>283</v>
      </c>
      <c r="G115" s="6">
        <v>294</v>
      </c>
      <c r="H115" s="6">
        <v>297</v>
      </c>
      <c r="I115" s="6">
        <v>437</v>
      </c>
      <c r="J115" s="6">
        <v>34</v>
      </c>
      <c r="L115" s="2">
        <v>40269</v>
      </c>
      <c r="M115" s="28">
        <f>AVERAGE(C487:C490)*10</f>
        <v>2937.5</v>
      </c>
      <c r="N115" s="28">
        <f t="shared" ref="N115:T115" si="113">AVERAGE(D487:D490)*10</f>
        <v>2242.5</v>
      </c>
      <c r="O115" s="28">
        <f t="shared" si="113"/>
        <v>2662.5</v>
      </c>
      <c r="P115" s="28">
        <f t="shared" si="113"/>
        <v>2610</v>
      </c>
      <c r="Q115" s="28">
        <f t="shared" si="113"/>
        <v>2750</v>
      </c>
      <c r="R115" s="28">
        <f t="shared" si="113"/>
        <v>2707.5</v>
      </c>
      <c r="S115" s="28">
        <f t="shared" si="113"/>
        <v>3902.5</v>
      </c>
      <c r="T115" s="28">
        <f t="shared" si="113"/>
        <v>760</v>
      </c>
      <c r="U115" s="36">
        <f t="shared" si="66"/>
        <v>2992.5</v>
      </c>
    </row>
    <row r="116" spans="1:21">
      <c r="A116" s="1"/>
      <c r="B116" s="5">
        <v>37681</v>
      </c>
      <c r="C116" s="6">
        <v>300</v>
      </c>
      <c r="D116" s="6">
        <v>205</v>
      </c>
      <c r="E116" s="6">
        <v>256</v>
      </c>
      <c r="F116" s="6">
        <v>283</v>
      </c>
      <c r="G116" s="6">
        <v>291</v>
      </c>
      <c r="H116" s="6">
        <v>295</v>
      </c>
      <c r="I116" s="6">
        <v>437</v>
      </c>
      <c r="J116" s="6">
        <v>35</v>
      </c>
      <c r="L116" s="2">
        <v>40299</v>
      </c>
      <c r="M116" s="28">
        <f>AVERAGE(C491:C494)*10</f>
        <v>3315</v>
      </c>
      <c r="N116" s="28">
        <f t="shared" ref="N116:T116" si="114">AVERAGE(D491:D494)*10</f>
        <v>2392.5</v>
      </c>
      <c r="O116" s="28">
        <f t="shared" si="114"/>
        <v>2887.5</v>
      </c>
      <c r="P116" s="28">
        <f t="shared" si="114"/>
        <v>2817.5</v>
      </c>
      <c r="Q116" s="28">
        <f t="shared" si="114"/>
        <v>2790</v>
      </c>
      <c r="R116" s="28">
        <f t="shared" si="114"/>
        <v>2735</v>
      </c>
      <c r="S116" s="28">
        <f t="shared" si="114"/>
        <v>3895</v>
      </c>
      <c r="T116" s="28">
        <f t="shared" si="114"/>
        <v>765</v>
      </c>
      <c r="U116" s="36">
        <f t="shared" si="66"/>
        <v>3059.375</v>
      </c>
    </row>
    <row r="117" spans="1:21">
      <c r="A117" s="1"/>
      <c r="B117" s="9">
        <v>37688</v>
      </c>
      <c r="C117" s="10">
        <v>300</v>
      </c>
      <c r="D117" s="10">
        <v>206</v>
      </c>
      <c r="E117" s="10">
        <v>251</v>
      </c>
      <c r="F117" s="10">
        <v>283</v>
      </c>
      <c r="G117" s="10">
        <v>291</v>
      </c>
      <c r="H117" s="10">
        <v>295</v>
      </c>
      <c r="I117" s="10">
        <v>436</v>
      </c>
      <c r="J117" s="10">
        <v>35</v>
      </c>
      <c r="L117" s="2">
        <v>40330</v>
      </c>
      <c r="M117" s="28">
        <f>AVERAGE(C495:C499)*10</f>
        <v>3500</v>
      </c>
      <c r="N117" s="28">
        <f t="shared" ref="N117:T117" si="115">AVERAGE(D495:D499)*10</f>
        <v>2334</v>
      </c>
      <c r="O117" s="28">
        <f t="shared" si="115"/>
        <v>2912</v>
      </c>
      <c r="P117" s="28">
        <f t="shared" si="115"/>
        <v>3034</v>
      </c>
      <c r="Q117" s="28">
        <f t="shared" si="115"/>
        <v>2892</v>
      </c>
      <c r="R117" s="28">
        <f t="shared" si="115"/>
        <v>2856</v>
      </c>
      <c r="S117" s="28">
        <f t="shared" si="115"/>
        <v>3912</v>
      </c>
      <c r="T117" s="28">
        <f t="shared" si="115"/>
        <v>698</v>
      </c>
      <c r="U117" s="36">
        <f t="shared" si="66"/>
        <v>3173.5</v>
      </c>
    </row>
    <row r="118" spans="1:21">
      <c r="A118" s="1"/>
      <c r="B118" s="9">
        <v>37695</v>
      </c>
      <c r="C118" s="10">
        <v>300</v>
      </c>
      <c r="D118" s="10">
        <v>205</v>
      </c>
      <c r="E118" s="10">
        <v>250</v>
      </c>
      <c r="F118" s="10">
        <v>284</v>
      </c>
      <c r="G118" s="10">
        <v>291</v>
      </c>
      <c r="H118" s="10">
        <v>295</v>
      </c>
      <c r="I118" s="10">
        <v>436</v>
      </c>
      <c r="J118" s="10">
        <v>34</v>
      </c>
      <c r="L118" s="2">
        <v>40360</v>
      </c>
      <c r="M118" s="28">
        <f>AVERAGE(C500:C503)*10</f>
        <v>3640</v>
      </c>
      <c r="N118" s="28">
        <f t="shared" ref="N118:T118" si="116">AVERAGE(D500:D503)*10</f>
        <v>2235</v>
      </c>
      <c r="O118" s="28">
        <f t="shared" si="116"/>
        <v>2847.5</v>
      </c>
      <c r="P118" s="28">
        <f t="shared" si="116"/>
        <v>3145</v>
      </c>
      <c r="Q118" s="28">
        <f t="shared" si="116"/>
        <v>2977.5</v>
      </c>
      <c r="R118" s="28">
        <f t="shared" si="116"/>
        <v>2930</v>
      </c>
      <c r="S118" s="28">
        <f t="shared" si="116"/>
        <v>4030</v>
      </c>
      <c r="T118" s="28">
        <f t="shared" si="116"/>
        <v>637.5</v>
      </c>
      <c r="U118" s="36">
        <f t="shared" si="66"/>
        <v>3270.625</v>
      </c>
    </row>
    <row r="119" spans="1:21">
      <c r="A119" s="1"/>
      <c r="B119" s="9">
        <v>37702</v>
      </c>
      <c r="C119" s="10">
        <v>300</v>
      </c>
      <c r="D119" s="10">
        <v>204</v>
      </c>
      <c r="E119" s="10">
        <v>251</v>
      </c>
      <c r="F119" s="10">
        <v>285</v>
      </c>
      <c r="G119" s="10">
        <v>291</v>
      </c>
      <c r="H119" s="10">
        <v>294</v>
      </c>
      <c r="I119" s="10">
        <v>436</v>
      </c>
      <c r="J119" s="10">
        <v>33</v>
      </c>
      <c r="L119" s="2">
        <v>40391</v>
      </c>
      <c r="M119" s="28">
        <f>AVERAGE(C504:C507)*10</f>
        <v>3640</v>
      </c>
      <c r="N119" s="28">
        <f t="shared" ref="N119:T119" si="117">AVERAGE(D504:D507)*10</f>
        <v>2227.5</v>
      </c>
      <c r="O119" s="28">
        <f t="shared" si="117"/>
        <v>2715</v>
      </c>
      <c r="P119" s="28">
        <f t="shared" si="117"/>
        <v>3187.5</v>
      </c>
      <c r="Q119" s="28">
        <f t="shared" si="117"/>
        <v>3022.5</v>
      </c>
      <c r="R119" s="28">
        <f t="shared" si="117"/>
        <v>2967.5</v>
      </c>
      <c r="S119" s="28">
        <f t="shared" si="117"/>
        <v>4072.5</v>
      </c>
      <c r="T119" s="28">
        <f t="shared" si="117"/>
        <v>700</v>
      </c>
      <c r="U119" s="36">
        <f t="shared" si="66"/>
        <v>3312.5</v>
      </c>
    </row>
    <row r="120" spans="1:21">
      <c r="A120" s="1"/>
      <c r="B120" s="9">
        <v>37709</v>
      </c>
      <c r="C120" s="10">
        <v>300</v>
      </c>
      <c r="D120" s="10">
        <v>203</v>
      </c>
      <c r="E120" s="10">
        <v>247</v>
      </c>
      <c r="F120" s="10">
        <v>284</v>
      </c>
      <c r="G120" s="10">
        <v>284</v>
      </c>
      <c r="H120" s="10">
        <v>288</v>
      </c>
      <c r="I120" s="10"/>
      <c r="J120" s="10">
        <v>32</v>
      </c>
      <c r="L120" s="2">
        <v>40422</v>
      </c>
      <c r="M120" s="28">
        <f>AVERAGE(C508:C512)*10</f>
        <v>3580</v>
      </c>
      <c r="N120" s="28">
        <f t="shared" ref="N120:T120" si="118">AVERAGE(D508:D512)*10</f>
        <v>2266</v>
      </c>
      <c r="O120" s="28">
        <f t="shared" si="118"/>
        <v>2758</v>
      </c>
      <c r="P120" s="28">
        <f t="shared" si="118"/>
        <v>3146</v>
      </c>
      <c r="Q120" s="28">
        <f t="shared" si="118"/>
        <v>3048</v>
      </c>
      <c r="R120" s="28">
        <f t="shared" si="118"/>
        <v>2996</v>
      </c>
      <c r="S120" s="28">
        <f t="shared" si="118"/>
        <v>4136</v>
      </c>
      <c r="T120" s="28">
        <f t="shared" si="118"/>
        <v>766</v>
      </c>
      <c r="U120" s="36">
        <f t="shared" si="66"/>
        <v>3331.5</v>
      </c>
    </row>
    <row r="121" spans="1:21">
      <c r="A121" s="1"/>
      <c r="B121" s="13">
        <v>37716</v>
      </c>
      <c r="C121" s="14">
        <v>300</v>
      </c>
      <c r="D121" s="14">
        <v>202</v>
      </c>
      <c r="E121" s="14">
        <v>246</v>
      </c>
      <c r="F121" s="14">
        <v>284</v>
      </c>
      <c r="G121" s="14">
        <v>284</v>
      </c>
      <c r="H121" s="14">
        <v>288</v>
      </c>
      <c r="I121" s="14">
        <v>435</v>
      </c>
      <c r="J121" s="14">
        <v>32</v>
      </c>
      <c r="L121" s="2">
        <v>40452</v>
      </c>
      <c r="M121" s="28">
        <f>AVERAGE(C513:C516)*10</f>
        <v>3610</v>
      </c>
      <c r="N121" s="28">
        <f t="shared" ref="N121:T121" si="119">AVERAGE(D513:D516)*10</f>
        <v>2210</v>
      </c>
      <c r="O121" s="28">
        <f t="shared" si="119"/>
        <v>2717.5</v>
      </c>
      <c r="P121" s="28">
        <f t="shared" si="119"/>
        <v>3102.5</v>
      </c>
      <c r="Q121" s="28">
        <f t="shared" si="119"/>
        <v>3112.5</v>
      </c>
      <c r="R121" s="28">
        <f t="shared" si="119"/>
        <v>3042.5</v>
      </c>
      <c r="S121" s="28">
        <f t="shared" si="119"/>
        <v>4125</v>
      </c>
      <c r="T121" s="28">
        <f t="shared" si="119"/>
        <v>725</v>
      </c>
      <c r="U121" s="36">
        <f t="shared" si="66"/>
        <v>3345.625</v>
      </c>
    </row>
    <row r="122" spans="1:21">
      <c r="A122" s="1"/>
      <c r="B122" s="13">
        <v>37723</v>
      </c>
      <c r="C122" s="14">
        <v>300</v>
      </c>
      <c r="D122" s="14">
        <v>202</v>
      </c>
      <c r="E122" s="14">
        <v>247</v>
      </c>
      <c r="F122" s="14">
        <v>284</v>
      </c>
      <c r="G122" s="14"/>
      <c r="H122" s="14">
        <v>288</v>
      </c>
      <c r="I122" s="14"/>
      <c r="J122" s="14">
        <v>32</v>
      </c>
      <c r="L122" s="2">
        <v>40483</v>
      </c>
      <c r="M122" s="28">
        <f>AVERAGE(C517:C520)*10</f>
        <v>3570</v>
      </c>
      <c r="N122" s="28">
        <f t="shared" ref="N122:T122" si="120">AVERAGE(D517:D520)*10</f>
        <v>2157.5</v>
      </c>
      <c r="O122" s="28">
        <f t="shared" si="120"/>
        <v>2692.5</v>
      </c>
      <c r="P122" s="28">
        <f t="shared" si="120"/>
        <v>3112.5</v>
      </c>
      <c r="Q122" s="28">
        <f t="shared" si="120"/>
        <v>3140</v>
      </c>
      <c r="R122" s="28">
        <f t="shared" si="120"/>
        <v>3052.5</v>
      </c>
      <c r="S122" s="28">
        <f t="shared" si="120"/>
        <v>4082.5</v>
      </c>
      <c r="T122" s="28">
        <f t="shared" si="120"/>
        <v>697.5</v>
      </c>
      <c r="U122" s="36">
        <f t="shared" si="66"/>
        <v>3346.875</v>
      </c>
    </row>
    <row r="123" spans="1:21">
      <c r="A123" s="1"/>
      <c r="B123" s="13">
        <v>37730</v>
      </c>
      <c r="C123" s="14">
        <v>300</v>
      </c>
      <c r="D123" s="14">
        <v>202</v>
      </c>
      <c r="E123" s="14">
        <v>245</v>
      </c>
      <c r="F123" s="14">
        <v>284</v>
      </c>
      <c r="G123" s="14">
        <v>284</v>
      </c>
      <c r="H123" s="14">
        <v>288</v>
      </c>
      <c r="I123" s="14"/>
      <c r="J123" s="14">
        <v>32</v>
      </c>
      <c r="L123" s="2">
        <v>40513</v>
      </c>
      <c r="M123" s="28">
        <f>AVERAGE(C521:C525)*10</f>
        <v>3530</v>
      </c>
      <c r="N123" s="28">
        <f t="shared" ref="N123:T123" si="121">AVERAGE(D521:D525)*10</f>
        <v>2172</v>
      </c>
      <c r="O123" s="28">
        <f t="shared" si="121"/>
        <v>2722</v>
      </c>
      <c r="P123" s="28">
        <f t="shared" si="121"/>
        <v>3078</v>
      </c>
      <c r="Q123" s="28">
        <f t="shared" si="121"/>
        <v>3208</v>
      </c>
      <c r="R123" s="28">
        <f t="shared" si="121"/>
        <v>3137.5</v>
      </c>
      <c r="S123" s="28">
        <f t="shared" si="121"/>
        <v>4126</v>
      </c>
      <c r="T123" s="28">
        <f t="shared" si="121"/>
        <v>764</v>
      </c>
      <c r="U123" s="36">
        <f t="shared" si="66"/>
        <v>3387.375</v>
      </c>
    </row>
    <row r="124" spans="1:21">
      <c r="A124" s="1"/>
      <c r="B124" s="13">
        <v>37737</v>
      </c>
      <c r="C124" s="14">
        <v>300</v>
      </c>
      <c r="D124" s="14">
        <v>202</v>
      </c>
      <c r="E124" s="14">
        <v>244</v>
      </c>
      <c r="F124" s="14">
        <v>283</v>
      </c>
      <c r="G124" s="14">
        <v>284</v>
      </c>
      <c r="H124" s="14">
        <v>288</v>
      </c>
      <c r="I124" s="14">
        <v>432</v>
      </c>
      <c r="J124" s="14">
        <v>32</v>
      </c>
      <c r="L124" s="2">
        <v>40544</v>
      </c>
      <c r="M124" s="28">
        <f>AVERAGE(C526:C529)*10</f>
        <v>3520</v>
      </c>
      <c r="N124" s="28">
        <f t="shared" ref="N124:T124" si="122">AVERAGE(D526:D529)*10</f>
        <v>2256.6666666666665</v>
      </c>
      <c r="O124" s="28">
        <f t="shared" si="122"/>
        <v>2870</v>
      </c>
      <c r="P124" s="28">
        <f t="shared" si="122"/>
        <v>3123.333333333333</v>
      </c>
      <c r="Q124" s="28">
        <f t="shared" si="122"/>
        <v>3143.333333333333</v>
      </c>
      <c r="R124" s="28">
        <f t="shared" si="122"/>
        <v>3110</v>
      </c>
      <c r="S124" s="28">
        <f t="shared" si="122"/>
        <v>4136.666666666667</v>
      </c>
      <c r="T124" s="28">
        <f t="shared" si="122"/>
        <v>833.33333333333326</v>
      </c>
      <c r="U124" s="36">
        <f t="shared" si="66"/>
        <v>3378.333333333333</v>
      </c>
    </row>
    <row r="125" spans="1:21">
      <c r="A125" s="1"/>
      <c r="B125" s="13">
        <v>37744</v>
      </c>
      <c r="C125" s="14">
        <v>300</v>
      </c>
      <c r="D125" s="14">
        <v>201</v>
      </c>
      <c r="E125" s="14">
        <v>244</v>
      </c>
      <c r="F125" s="14">
        <v>284</v>
      </c>
      <c r="G125" s="14">
        <v>284</v>
      </c>
      <c r="H125" s="14">
        <v>288</v>
      </c>
      <c r="I125" s="14">
        <v>436</v>
      </c>
      <c r="J125" s="14">
        <v>32</v>
      </c>
      <c r="L125" s="2">
        <v>40575</v>
      </c>
      <c r="M125" s="28">
        <f>AVERAGE(C530:C533)*10</f>
        <v>3657.5</v>
      </c>
      <c r="N125" s="28">
        <f t="shared" ref="N125:T125" si="123">AVERAGE(D530:D533)*10</f>
        <v>2392.5</v>
      </c>
      <c r="O125" s="28">
        <f t="shared" si="123"/>
        <v>3052.5</v>
      </c>
      <c r="P125" s="28">
        <f t="shared" si="123"/>
        <v>3095</v>
      </c>
      <c r="Q125" s="28">
        <f t="shared" si="123"/>
        <v>3152.5</v>
      </c>
      <c r="R125" s="28">
        <f t="shared" si="123"/>
        <v>3127.5</v>
      </c>
      <c r="S125" s="28">
        <f t="shared" si="123"/>
        <v>4147.5</v>
      </c>
      <c r="T125" s="28">
        <f t="shared" si="123"/>
        <v>997.5</v>
      </c>
      <c r="U125" s="36">
        <f t="shared" si="66"/>
        <v>3380.625</v>
      </c>
    </row>
    <row r="126" spans="1:21">
      <c r="A126" s="1"/>
      <c r="B126" s="15">
        <v>37751</v>
      </c>
      <c r="C126" s="16">
        <v>299</v>
      </c>
      <c r="D126" s="16">
        <v>201</v>
      </c>
      <c r="E126" s="16">
        <v>246</v>
      </c>
      <c r="F126" s="16">
        <v>281</v>
      </c>
      <c r="G126" s="16">
        <v>284</v>
      </c>
      <c r="H126" s="16">
        <v>286</v>
      </c>
      <c r="I126" s="16">
        <v>436</v>
      </c>
      <c r="J126" s="16">
        <v>32</v>
      </c>
      <c r="L126" s="2">
        <v>40603</v>
      </c>
      <c r="M126" s="28">
        <f>AVERAGE(C534:C538)*10</f>
        <v>3812</v>
      </c>
      <c r="N126" s="28">
        <f t="shared" ref="N126:T126" si="124">AVERAGE(D534:D538)*10</f>
        <v>2512</v>
      </c>
      <c r="O126" s="28">
        <f t="shared" si="124"/>
        <v>3212</v>
      </c>
      <c r="P126" s="28">
        <f t="shared" si="124"/>
        <v>3144</v>
      </c>
      <c r="Q126" s="28">
        <f t="shared" si="124"/>
        <v>3178</v>
      </c>
      <c r="R126" s="28">
        <f t="shared" si="124"/>
        <v>3204</v>
      </c>
      <c r="S126" s="28">
        <f t="shared" si="124"/>
        <v>4154</v>
      </c>
      <c r="T126" s="28">
        <f t="shared" si="124"/>
        <v>992</v>
      </c>
      <c r="U126" s="36">
        <f t="shared" si="66"/>
        <v>3420</v>
      </c>
    </row>
    <row r="127" spans="1:21">
      <c r="A127" s="1"/>
      <c r="B127" s="15">
        <v>37758</v>
      </c>
      <c r="C127" s="16">
        <v>299</v>
      </c>
      <c r="D127" s="16">
        <v>202</v>
      </c>
      <c r="E127" s="16">
        <v>245</v>
      </c>
      <c r="F127" s="16">
        <v>280</v>
      </c>
      <c r="G127" s="16">
        <v>283</v>
      </c>
      <c r="H127" s="16">
        <v>281</v>
      </c>
      <c r="I127" s="16">
        <v>435</v>
      </c>
      <c r="J127" s="16">
        <v>32</v>
      </c>
      <c r="L127" s="2">
        <v>40634</v>
      </c>
      <c r="M127" s="28">
        <f>AVERAGE(C539:C542)*10</f>
        <v>3785</v>
      </c>
      <c r="N127" s="28">
        <f t="shared" ref="N127:T127" si="125">AVERAGE(D539:D542)*10</f>
        <v>2400</v>
      </c>
      <c r="O127" s="28">
        <f t="shared" si="125"/>
        <v>3135</v>
      </c>
      <c r="P127" s="28">
        <f t="shared" si="125"/>
        <v>3070</v>
      </c>
      <c r="Q127" s="28">
        <f t="shared" si="125"/>
        <v>3250</v>
      </c>
      <c r="R127" s="28">
        <f t="shared" si="125"/>
        <v>3282.5</v>
      </c>
      <c r="S127" s="28">
        <f t="shared" si="125"/>
        <v>4220</v>
      </c>
      <c r="T127" s="28">
        <f t="shared" si="125"/>
        <v>840</v>
      </c>
      <c r="U127" s="36">
        <f t="shared" si="66"/>
        <v>3455.625</v>
      </c>
    </row>
    <row r="128" spans="1:21">
      <c r="A128" s="1"/>
      <c r="B128" s="15">
        <v>37765</v>
      </c>
      <c r="C128" s="16">
        <v>300</v>
      </c>
      <c r="D128" s="16">
        <v>201</v>
      </c>
      <c r="E128" s="16">
        <v>242</v>
      </c>
      <c r="F128" s="16">
        <v>280</v>
      </c>
      <c r="G128" s="16">
        <v>283</v>
      </c>
      <c r="H128" s="16">
        <v>285</v>
      </c>
      <c r="I128" s="16">
        <v>433</v>
      </c>
      <c r="J128" s="16">
        <v>32</v>
      </c>
      <c r="L128" s="2">
        <v>40664</v>
      </c>
      <c r="M128" s="28">
        <f>AVERAGE(C543:C546)*10</f>
        <v>3797.5</v>
      </c>
      <c r="N128" s="28">
        <f t="shared" ref="N128:T128" si="126">AVERAGE(D543:D546)*10</f>
        <v>2407.5</v>
      </c>
      <c r="O128" s="28">
        <f t="shared" si="126"/>
        <v>3042.5</v>
      </c>
      <c r="P128" s="28">
        <f t="shared" si="126"/>
        <v>3165</v>
      </c>
      <c r="Q128" s="28">
        <f t="shared" si="126"/>
        <v>3302.5</v>
      </c>
      <c r="R128" s="28">
        <f t="shared" si="126"/>
        <v>3332.5</v>
      </c>
      <c r="S128" s="28">
        <f t="shared" si="126"/>
        <v>4247.5</v>
      </c>
      <c r="T128" s="28">
        <f t="shared" si="126"/>
        <v>867.5</v>
      </c>
      <c r="U128" s="36">
        <f t="shared" si="66"/>
        <v>3511.875</v>
      </c>
    </row>
    <row r="129" spans="1:27">
      <c r="A129" s="1"/>
      <c r="B129" s="15">
        <v>37772</v>
      </c>
      <c r="C129" s="16">
        <v>300</v>
      </c>
      <c r="D129" s="16">
        <v>201</v>
      </c>
      <c r="E129" s="16">
        <v>243</v>
      </c>
      <c r="F129" s="16">
        <v>280</v>
      </c>
      <c r="G129" s="16">
        <v>283</v>
      </c>
      <c r="H129" s="16">
        <v>284</v>
      </c>
      <c r="I129" s="16">
        <v>431</v>
      </c>
      <c r="J129" s="16">
        <v>31</v>
      </c>
      <c r="L129" s="2">
        <v>40695</v>
      </c>
      <c r="M129" s="28">
        <f>AVERAGE(C547:C551)*10</f>
        <v>3896</v>
      </c>
      <c r="N129" s="28">
        <f t="shared" ref="N129:T129" si="127">AVERAGE(D547:D551)*10</f>
        <v>2414</v>
      </c>
      <c r="O129" s="28">
        <f t="shared" si="127"/>
        <v>2998</v>
      </c>
      <c r="P129" s="28">
        <f t="shared" si="127"/>
        <v>3138</v>
      </c>
      <c r="Q129" s="28">
        <f t="shared" si="127"/>
        <v>3312</v>
      </c>
      <c r="R129" s="28">
        <f t="shared" si="127"/>
        <v>3308</v>
      </c>
      <c r="S129" s="28">
        <f t="shared" si="127"/>
        <v>4314</v>
      </c>
      <c r="T129" s="28">
        <f t="shared" si="127"/>
        <v>880</v>
      </c>
      <c r="U129" s="36">
        <f t="shared" si="66"/>
        <v>3518</v>
      </c>
    </row>
    <row r="130" spans="1:27">
      <c r="A130" s="1"/>
      <c r="B130" s="17">
        <v>37779</v>
      </c>
      <c r="C130" s="18">
        <v>300</v>
      </c>
      <c r="D130" s="18">
        <v>202</v>
      </c>
      <c r="E130" s="18">
        <v>244</v>
      </c>
      <c r="F130" s="18">
        <v>279</v>
      </c>
      <c r="G130" s="18">
        <v>275</v>
      </c>
      <c r="H130" s="18">
        <v>278</v>
      </c>
      <c r="I130" s="18">
        <v>430</v>
      </c>
      <c r="J130" s="18">
        <v>30</v>
      </c>
      <c r="L130" s="2">
        <v>40725</v>
      </c>
      <c r="M130" s="28">
        <f>AVERAGE(C552:C555)*10</f>
        <v>3952.5</v>
      </c>
      <c r="N130" s="28">
        <f t="shared" ref="N130:T130" si="128">AVERAGE(D552:D555)*10</f>
        <v>2400</v>
      </c>
      <c r="O130" s="28">
        <f t="shared" si="128"/>
        <v>2967.5</v>
      </c>
      <c r="P130" s="28">
        <f t="shared" si="128"/>
        <v>3115</v>
      </c>
      <c r="Q130" s="28">
        <f t="shared" si="128"/>
        <v>3277.5</v>
      </c>
      <c r="R130" s="28">
        <f t="shared" si="128"/>
        <v>3270</v>
      </c>
      <c r="S130" s="28">
        <f t="shared" si="128"/>
        <v>4320</v>
      </c>
      <c r="T130" s="28">
        <f t="shared" si="128"/>
        <v>850</v>
      </c>
      <c r="U130" s="36">
        <f t="shared" si="66"/>
        <v>3495.625</v>
      </c>
    </row>
    <row r="131" spans="1:27">
      <c r="A131" s="1"/>
      <c r="B131" s="17">
        <v>37786</v>
      </c>
      <c r="C131" s="18">
        <v>301</v>
      </c>
      <c r="D131" s="18">
        <v>203</v>
      </c>
      <c r="E131" s="18">
        <v>249</v>
      </c>
      <c r="F131" s="18">
        <v>281</v>
      </c>
      <c r="G131" s="18">
        <v>275</v>
      </c>
      <c r="H131" s="18">
        <v>278</v>
      </c>
      <c r="I131" s="18">
        <v>430</v>
      </c>
      <c r="J131" s="18">
        <v>29</v>
      </c>
      <c r="L131" s="2">
        <v>40756</v>
      </c>
      <c r="M131" s="28">
        <f>AVERAGE(C556:C560)*10</f>
        <v>3912</v>
      </c>
      <c r="N131" s="28">
        <f t="shared" ref="N131:T131" si="129">AVERAGE(D556:D560)*10</f>
        <v>2334</v>
      </c>
      <c r="O131" s="28">
        <f t="shared" si="129"/>
        <v>2920</v>
      </c>
      <c r="P131" s="28">
        <f t="shared" si="129"/>
        <v>3208</v>
      </c>
      <c r="Q131" s="28">
        <f t="shared" si="129"/>
        <v>3252</v>
      </c>
      <c r="R131" s="28">
        <f t="shared" si="129"/>
        <v>3232</v>
      </c>
      <c r="S131" s="28">
        <f t="shared" si="129"/>
        <v>4314</v>
      </c>
      <c r="T131" s="28">
        <f t="shared" si="129"/>
        <v>820</v>
      </c>
      <c r="U131" s="36">
        <f t="shared" si="66"/>
        <v>3501.5</v>
      </c>
    </row>
    <row r="132" spans="1:27">
      <c r="A132" s="1"/>
      <c r="B132" s="17">
        <v>37793</v>
      </c>
      <c r="C132" s="18">
        <v>302</v>
      </c>
      <c r="D132" s="18">
        <v>204</v>
      </c>
      <c r="E132" s="18">
        <v>244</v>
      </c>
      <c r="F132" s="18">
        <v>282</v>
      </c>
      <c r="G132" s="18">
        <v>275</v>
      </c>
      <c r="H132" s="18">
        <v>278</v>
      </c>
      <c r="I132" s="18">
        <v>430</v>
      </c>
      <c r="J132" s="18">
        <v>28</v>
      </c>
      <c r="L132" s="2">
        <v>40787</v>
      </c>
      <c r="M132" s="28">
        <f>AVERAGE(C561:C564)*10</f>
        <v>3905</v>
      </c>
      <c r="N132" s="28">
        <f t="shared" ref="N132:T132" si="130">AVERAGE(D561:D564)*10</f>
        <v>2317.5</v>
      </c>
      <c r="O132" s="28">
        <f t="shared" si="130"/>
        <v>2920</v>
      </c>
      <c r="P132" s="28">
        <f t="shared" si="130"/>
        <v>3245</v>
      </c>
      <c r="Q132" s="28">
        <f t="shared" si="130"/>
        <v>3195</v>
      </c>
      <c r="R132" s="28">
        <f t="shared" si="130"/>
        <v>3195</v>
      </c>
      <c r="S132" s="28">
        <f t="shared" si="130"/>
        <v>4247.5</v>
      </c>
      <c r="T132" s="28">
        <f t="shared" si="130"/>
        <v>860</v>
      </c>
      <c r="U132" s="36">
        <f t="shared" ref="U132:U195" si="131">AVERAGE(P132:S132)</f>
        <v>3470.625</v>
      </c>
    </row>
    <row r="133" spans="1:27">
      <c r="A133" s="1"/>
      <c r="B133" s="17">
        <v>37800</v>
      </c>
      <c r="C133" s="18">
        <v>302</v>
      </c>
      <c r="D133" s="18">
        <v>204</v>
      </c>
      <c r="E133" s="18">
        <v>245</v>
      </c>
      <c r="F133" s="18">
        <v>282</v>
      </c>
      <c r="G133" s="18">
        <v>275</v>
      </c>
      <c r="H133" s="18">
        <v>278</v>
      </c>
      <c r="I133" s="18">
        <v>429</v>
      </c>
      <c r="J133" s="18">
        <v>28</v>
      </c>
      <c r="L133" s="2">
        <v>40817</v>
      </c>
      <c r="M133" s="28">
        <f>AVERAGE(C565:C568)*10</f>
        <v>3882.5</v>
      </c>
      <c r="N133" s="28">
        <f t="shared" ref="N133:T133" si="132">AVERAGE(D565:D568)*10</f>
        <v>2327.5</v>
      </c>
      <c r="O133" s="28">
        <f t="shared" si="132"/>
        <v>2932.5</v>
      </c>
      <c r="P133" s="28">
        <f t="shared" si="132"/>
        <v>3250</v>
      </c>
      <c r="Q133" s="28">
        <f t="shared" si="132"/>
        <v>3162.5</v>
      </c>
      <c r="R133" s="28">
        <f t="shared" si="132"/>
        <v>3157.5</v>
      </c>
      <c r="S133" s="28">
        <f t="shared" si="132"/>
        <v>4220</v>
      </c>
      <c r="T133" s="28">
        <f t="shared" si="132"/>
        <v>880</v>
      </c>
      <c r="U133" s="36">
        <f t="shared" si="131"/>
        <v>3447.5</v>
      </c>
    </row>
    <row r="134" spans="1:27">
      <c r="A134" s="1"/>
      <c r="B134" s="11">
        <v>37807</v>
      </c>
      <c r="C134" s="12">
        <v>304</v>
      </c>
      <c r="D134" s="12">
        <v>204</v>
      </c>
      <c r="E134" s="12">
        <v>247</v>
      </c>
      <c r="F134" s="12">
        <v>282</v>
      </c>
      <c r="G134" s="12">
        <v>275</v>
      </c>
      <c r="H134" s="12">
        <v>277</v>
      </c>
      <c r="I134" s="12">
        <v>429</v>
      </c>
      <c r="J134" s="12">
        <v>29</v>
      </c>
      <c r="L134" s="2">
        <v>40848</v>
      </c>
      <c r="M134" s="28">
        <f>AVERAGE(C569:C573)*10</f>
        <v>3806</v>
      </c>
      <c r="N134" s="28">
        <f t="shared" ref="N134:T134" si="133">AVERAGE(D569:D573)*10</f>
        <v>2316</v>
      </c>
      <c r="O134" s="28">
        <f t="shared" si="133"/>
        <v>2924</v>
      </c>
      <c r="P134" s="28">
        <f t="shared" si="133"/>
        <v>3258</v>
      </c>
      <c r="Q134" s="28">
        <f t="shared" si="133"/>
        <v>3198</v>
      </c>
      <c r="R134" s="28">
        <f t="shared" si="133"/>
        <v>3176</v>
      </c>
      <c r="S134" s="28">
        <f t="shared" si="133"/>
        <v>4194</v>
      </c>
      <c r="T134" s="28">
        <f t="shared" si="133"/>
        <v>944</v>
      </c>
      <c r="U134" s="36">
        <f t="shared" si="131"/>
        <v>3456.5</v>
      </c>
    </row>
    <row r="135" spans="1:27">
      <c r="A135" s="1"/>
      <c r="B135" s="11">
        <v>37814</v>
      </c>
      <c r="C135" s="12">
        <v>304</v>
      </c>
      <c r="D135" s="12">
        <v>204</v>
      </c>
      <c r="E135" s="12">
        <v>249</v>
      </c>
      <c r="F135" s="12">
        <v>282</v>
      </c>
      <c r="G135" s="12">
        <v>275</v>
      </c>
      <c r="H135" s="12">
        <v>277</v>
      </c>
      <c r="I135" s="12">
        <v>429</v>
      </c>
      <c r="J135" s="12">
        <v>29</v>
      </c>
      <c r="L135" s="2">
        <v>40878</v>
      </c>
      <c r="M135" s="28">
        <f>AVERAGE(C574:C578)*10</f>
        <v>3579.2</v>
      </c>
      <c r="N135" s="28">
        <f t="shared" ref="N135:T135" si="134">AVERAGE(D574:D578)*10</f>
        <v>2311.6</v>
      </c>
      <c r="O135" s="28">
        <f t="shared" si="134"/>
        <v>2884</v>
      </c>
      <c r="P135" s="28">
        <f t="shared" si="134"/>
        <v>3324</v>
      </c>
      <c r="Q135" s="28">
        <f t="shared" si="134"/>
        <v>3187.8</v>
      </c>
      <c r="R135" s="28">
        <f t="shared" si="134"/>
        <v>3162.2</v>
      </c>
      <c r="S135" s="28">
        <f t="shared" si="134"/>
        <v>4178.2</v>
      </c>
      <c r="T135" s="28">
        <f t="shared" si="134"/>
        <v>997</v>
      </c>
      <c r="U135" s="36">
        <f t="shared" si="131"/>
        <v>3463.05</v>
      </c>
    </row>
    <row r="136" spans="1:27">
      <c r="A136" s="1"/>
      <c r="B136" s="11">
        <v>37821</v>
      </c>
      <c r="C136" s="12">
        <v>304</v>
      </c>
      <c r="D136" s="12">
        <v>205</v>
      </c>
      <c r="E136" s="12">
        <v>248</v>
      </c>
      <c r="F136" s="12">
        <v>281</v>
      </c>
      <c r="G136" s="12">
        <v>275</v>
      </c>
      <c r="H136" s="12">
        <v>277</v>
      </c>
      <c r="I136" s="12">
        <v>429</v>
      </c>
      <c r="J136" s="12">
        <v>29</v>
      </c>
      <c r="L136" s="37">
        <v>40909</v>
      </c>
      <c r="M136" s="38">
        <f>AVERAGE(C579:C582)*10</f>
        <v>3488.5</v>
      </c>
      <c r="N136" s="38">
        <f t="shared" ref="N136:T136" si="135">AVERAGE(D579:D582)*10</f>
        <v>2333.4999999999995</v>
      </c>
      <c r="O136" s="38">
        <f t="shared" si="135"/>
        <v>2875</v>
      </c>
      <c r="P136" s="38">
        <f t="shared" si="135"/>
        <v>3372.75</v>
      </c>
      <c r="Q136" s="38">
        <f t="shared" si="135"/>
        <v>3174.2499999999995</v>
      </c>
      <c r="R136" s="38">
        <f t="shared" si="135"/>
        <v>3174.5</v>
      </c>
      <c r="S136" s="38">
        <f t="shared" si="135"/>
        <v>4149</v>
      </c>
      <c r="T136" s="38">
        <f t="shared" si="135"/>
        <v>987.5</v>
      </c>
      <c r="U136" s="36">
        <f t="shared" si="131"/>
        <v>3467.625</v>
      </c>
      <c r="V136" s="145" t="s">
        <v>16</v>
      </c>
      <c r="W136" s="145"/>
      <c r="X136" s="145"/>
      <c r="Y136" s="145"/>
      <c r="Z136" s="145"/>
      <c r="AA136" s="145"/>
    </row>
    <row r="137" spans="1:27">
      <c r="A137" s="1"/>
      <c r="B137" s="11">
        <v>37828</v>
      </c>
      <c r="C137" s="12">
        <v>304</v>
      </c>
      <c r="D137" s="12">
        <v>204</v>
      </c>
      <c r="E137" s="12">
        <v>247</v>
      </c>
      <c r="F137" s="12">
        <v>281</v>
      </c>
      <c r="G137" s="12">
        <v>274</v>
      </c>
      <c r="H137" s="12">
        <v>277</v>
      </c>
      <c r="I137" s="12">
        <v>429</v>
      </c>
      <c r="J137" s="12">
        <v>29</v>
      </c>
      <c r="L137" s="2">
        <v>40940</v>
      </c>
      <c r="M137" s="28">
        <f>AVERAGE(C583:C586)*10</f>
        <v>3364.0000000000005</v>
      </c>
      <c r="N137" s="28">
        <f t="shared" ref="N137:T137" si="136">AVERAGE(D583:D586)*10</f>
        <v>2289.5</v>
      </c>
      <c r="O137" s="28">
        <f t="shared" si="136"/>
        <v>2849.5</v>
      </c>
      <c r="P137" s="28">
        <f t="shared" si="136"/>
        <v>3393.75</v>
      </c>
      <c r="Q137" s="28">
        <f t="shared" si="136"/>
        <v>3182.5</v>
      </c>
      <c r="R137" s="28">
        <f t="shared" si="136"/>
        <v>3155.25</v>
      </c>
      <c r="S137" s="28">
        <f t="shared" si="136"/>
        <v>4124.75</v>
      </c>
      <c r="T137" s="28">
        <f t="shared" si="136"/>
        <v>952.5</v>
      </c>
      <c r="U137" s="36">
        <f t="shared" si="131"/>
        <v>3464.0625</v>
      </c>
      <c r="V137" s="145"/>
      <c r="W137" s="145"/>
      <c r="X137" s="145"/>
      <c r="Y137" s="145"/>
      <c r="Z137" s="145"/>
      <c r="AA137" s="145"/>
    </row>
    <row r="138" spans="1:27">
      <c r="A138" s="1"/>
      <c r="B138" s="11">
        <v>37835</v>
      </c>
      <c r="C138" s="12">
        <v>304</v>
      </c>
      <c r="D138" s="12">
        <v>205</v>
      </c>
      <c r="E138" s="12">
        <v>248</v>
      </c>
      <c r="F138" s="12">
        <v>281</v>
      </c>
      <c r="G138" s="12">
        <v>274</v>
      </c>
      <c r="H138" s="12">
        <v>277</v>
      </c>
      <c r="I138" s="12">
        <v>429</v>
      </c>
      <c r="J138" s="12">
        <v>29</v>
      </c>
      <c r="L138" s="2">
        <v>40969</v>
      </c>
      <c r="M138" s="28">
        <f>AVERAGE(C587:C590)*10</f>
        <v>3171.75</v>
      </c>
      <c r="N138" s="28">
        <f t="shared" ref="N138:T138" si="137">AVERAGE(D587:D590)*10</f>
        <v>2189.25</v>
      </c>
      <c r="O138" s="28">
        <f t="shared" si="137"/>
        <v>2765.75</v>
      </c>
      <c r="P138" s="28">
        <f t="shared" si="137"/>
        <v>3319.25</v>
      </c>
      <c r="Q138" s="28">
        <f t="shared" si="137"/>
        <v>3164.5</v>
      </c>
      <c r="R138" s="28">
        <f t="shared" si="137"/>
        <v>3132.2499999999995</v>
      </c>
      <c r="S138" s="28">
        <f t="shared" si="137"/>
        <v>4169.25</v>
      </c>
      <c r="T138" s="28">
        <f t="shared" si="137"/>
        <v>912.5</v>
      </c>
      <c r="U138" s="36">
        <f t="shared" si="131"/>
        <v>3446.3125</v>
      </c>
    </row>
    <row r="139" spans="1:27">
      <c r="A139" s="1"/>
      <c r="B139" s="7">
        <v>37842</v>
      </c>
      <c r="C139" s="8">
        <v>304</v>
      </c>
      <c r="D139" s="8">
        <v>208</v>
      </c>
      <c r="E139" s="8">
        <v>249</v>
      </c>
      <c r="F139" s="8">
        <v>281</v>
      </c>
      <c r="G139" s="8">
        <v>274</v>
      </c>
      <c r="H139" s="8">
        <v>278</v>
      </c>
      <c r="I139" s="8">
        <v>429</v>
      </c>
      <c r="J139" s="8">
        <v>29</v>
      </c>
      <c r="L139" s="2">
        <v>41000</v>
      </c>
      <c r="M139" s="28">
        <f>AVERAGE(C591:C594)*10</f>
        <v>2895.4999999999995</v>
      </c>
      <c r="N139" s="28">
        <f t="shared" ref="N139:T139" si="138">AVERAGE(D591:D594)*10</f>
        <v>2082.25</v>
      </c>
      <c r="O139" s="28">
        <f t="shared" si="138"/>
        <v>2685.75</v>
      </c>
      <c r="P139" s="28">
        <f t="shared" si="138"/>
        <v>3335.75</v>
      </c>
      <c r="Q139" s="28">
        <f t="shared" si="138"/>
        <v>3134</v>
      </c>
      <c r="R139" s="28">
        <f t="shared" si="138"/>
        <v>3095.25</v>
      </c>
      <c r="S139" s="28">
        <f t="shared" si="138"/>
        <v>4211.5</v>
      </c>
      <c r="T139" s="28">
        <f t="shared" si="138"/>
        <v>866</v>
      </c>
      <c r="U139" s="36">
        <f t="shared" si="131"/>
        <v>3444.125</v>
      </c>
    </row>
    <row r="140" spans="1:27">
      <c r="A140" s="1"/>
      <c r="B140" s="7">
        <v>37849</v>
      </c>
      <c r="C140" s="8">
        <v>305</v>
      </c>
      <c r="D140" s="8">
        <v>208</v>
      </c>
      <c r="E140" s="8">
        <v>247</v>
      </c>
      <c r="F140" s="8">
        <v>281</v>
      </c>
      <c r="G140" s="8">
        <v>274</v>
      </c>
      <c r="H140" s="8">
        <v>278</v>
      </c>
      <c r="I140" s="8">
        <v>429</v>
      </c>
      <c r="J140" s="8">
        <v>29</v>
      </c>
      <c r="L140" s="2">
        <v>41030</v>
      </c>
      <c r="M140" s="28">
        <f>AVERAGE(C595:C599)*10</f>
        <v>2626.8</v>
      </c>
      <c r="N140" s="28">
        <f t="shared" ref="N140:T140" si="139">AVERAGE(D595:D599)*10</f>
        <v>2020.2</v>
      </c>
      <c r="O140" s="28">
        <f t="shared" si="139"/>
        <v>2520.4</v>
      </c>
      <c r="P140" s="28">
        <f t="shared" si="139"/>
        <v>3370.6000000000004</v>
      </c>
      <c r="Q140" s="28">
        <f t="shared" si="139"/>
        <v>3051.3999999999996</v>
      </c>
      <c r="R140" s="28">
        <f t="shared" si="139"/>
        <v>3016.3999999999996</v>
      </c>
      <c r="S140" s="28">
        <f t="shared" si="139"/>
        <v>4202</v>
      </c>
      <c r="T140" s="28">
        <f t="shared" si="139"/>
        <v>872</v>
      </c>
      <c r="U140" s="36">
        <f t="shared" si="131"/>
        <v>3410.1</v>
      </c>
    </row>
    <row r="141" spans="1:27">
      <c r="A141" s="1"/>
      <c r="B141" s="7">
        <v>37856</v>
      </c>
      <c r="C141" s="8">
        <v>306</v>
      </c>
      <c r="D141" s="8">
        <v>209</v>
      </c>
      <c r="E141" s="8">
        <v>253</v>
      </c>
      <c r="F141" s="8">
        <v>281</v>
      </c>
      <c r="G141" s="8">
        <v>274</v>
      </c>
      <c r="H141" s="8">
        <v>278</v>
      </c>
      <c r="I141" s="8">
        <v>429</v>
      </c>
      <c r="J141" s="8">
        <v>30</v>
      </c>
      <c r="L141" s="2">
        <v>41061</v>
      </c>
      <c r="M141" s="28">
        <f>AVERAGE(C600:C603)*10</f>
        <v>2699.5000000000005</v>
      </c>
      <c r="N141" s="28">
        <f t="shared" ref="N141:T141" si="140">AVERAGE(D600:D603)*10</f>
        <v>2083.5</v>
      </c>
      <c r="O141" s="28">
        <f t="shared" si="140"/>
        <v>2513.25</v>
      </c>
      <c r="P141" s="28">
        <f t="shared" si="140"/>
        <v>3391.5</v>
      </c>
      <c r="Q141" s="28">
        <f t="shared" si="140"/>
        <v>2964.5</v>
      </c>
      <c r="R141" s="28">
        <f t="shared" si="140"/>
        <v>2923</v>
      </c>
      <c r="S141" s="28">
        <f t="shared" si="140"/>
        <v>4094.25</v>
      </c>
      <c r="T141" s="28">
        <f t="shared" si="140"/>
        <v>940.25</v>
      </c>
      <c r="U141" s="36">
        <f t="shared" si="131"/>
        <v>3343.3125</v>
      </c>
    </row>
    <row r="142" spans="1:27">
      <c r="A142" s="1"/>
      <c r="B142" s="7">
        <v>37863</v>
      </c>
      <c r="C142" s="8">
        <v>308</v>
      </c>
      <c r="D142" s="8">
        <v>210</v>
      </c>
      <c r="E142" s="8">
        <v>254</v>
      </c>
      <c r="F142" s="8">
        <v>283</v>
      </c>
      <c r="G142" s="8">
        <v>274</v>
      </c>
      <c r="H142" s="8">
        <v>278</v>
      </c>
      <c r="I142" s="8">
        <v>430</v>
      </c>
      <c r="J142" s="8">
        <v>34</v>
      </c>
      <c r="L142" s="2">
        <v>41091</v>
      </c>
      <c r="M142" s="28">
        <f>AVERAGE(C604:C607)*10</f>
        <v>2747.75</v>
      </c>
      <c r="N142" s="28">
        <f t="shared" ref="N142:T142" si="141">AVERAGE(D604:D607)*10</f>
        <v>2159</v>
      </c>
      <c r="O142" s="28">
        <f t="shared" si="141"/>
        <v>2495.5</v>
      </c>
      <c r="P142" s="28">
        <f t="shared" si="141"/>
        <v>3390.75</v>
      </c>
      <c r="Q142" s="28">
        <f t="shared" si="141"/>
        <v>2915.4999999999995</v>
      </c>
      <c r="R142" s="28">
        <f t="shared" si="141"/>
        <v>2887</v>
      </c>
      <c r="S142" s="28">
        <f t="shared" si="141"/>
        <v>3993</v>
      </c>
      <c r="T142" s="28">
        <f t="shared" si="141"/>
        <v>935</v>
      </c>
      <c r="U142" s="36">
        <f t="shared" si="131"/>
        <v>3296.5625</v>
      </c>
    </row>
    <row r="143" spans="1:27">
      <c r="A143" s="1"/>
      <c r="B143" s="19">
        <v>37870</v>
      </c>
      <c r="C143" s="20">
        <v>309</v>
      </c>
      <c r="D143" s="20">
        <v>211</v>
      </c>
      <c r="E143" s="20">
        <v>264</v>
      </c>
      <c r="F143" s="20">
        <v>284</v>
      </c>
      <c r="G143" s="20">
        <v>274</v>
      </c>
      <c r="H143" s="20">
        <v>279</v>
      </c>
      <c r="I143" s="20">
        <v>431</v>
      </c>
      <c r="J143" s="20">
        <v>37</v>
      </c>
      <c r="L143" s="2">
        <v>41122</v>
      </c>
      <c r="M143" s="28">
        <f>AVERAGE(C608:C612)*10</f>
        <v>2847</v>
      </c>
      <c r="N143" s="28">
        <f t="shared" ref="N143:T143" si="142">AVERAGE(D608:D612)*10</f>
        <v>2350.6</v>
      </c>
      <c r="O143" s="28">
        <f t="shared" si="142"/>
        <v>2611</v>
      </c>
      <c r="P143" s="28">
        <f t="shared" si="142"/>
        <v>3489.6000000000004</v>
      </c>
      <c r="Q143" s="28">
        <f t="shared" si="142"/>
        <v>2945</v>
      </c>
      <c r="R143" s="28">
        <f t="shared" si="142"/>
        <v>2903.4000000000005</v>
      </c>
      <c r="S143" s="28">
        <f t="shared" si="142"/>
        <v>4085.2</v>
      </c>
      <c r="T143" s="28">
        <f t="shared" si="142"/>
        <v>988</v>
      </c>
      <c r="U143" s="36">
        <f t="shared" si="131"/>
        <v>3355.8</v>
      </c>
    </row>
    <row r="144" spans="1:27">
      <c r="A144" s="1"/>
      <c r="B144" s="19">
        <v>37877</v>
      </c>
      <c r="C144" s="20">
        <v>309</v>
      </c>
      <c r="D144" s="20">
        <v>211</v>
      </c>
      <c r="E144" s="20">
        <v>265</v>
      </c>
      <c r="F144" s="20">
        <v>282</v>
      </c>
      <c r="G144" s="20">
        <v>274</v>
      </c>
      <c r="H144" s="20">
        <v>279</v>
      </c>
      <c r="I144" s="20">
        <v>431</v>
      </c>
      <c r="J144" s="20">
        <v>38</v>
      </c>
      <c r="L144" s="2">
        <v>41153</v>
      </c>
      <c r="M144" s="28">
        <f>AVERAGE(C613:C616)*10</f>
        <v>3098.75</v>
      </c>
      <c r="N144" s="28">
        <f t="shared" ref="N144:T144" si="143">AVERAGE(D613:D616)*10</f>
        <v>2590</v>
      </c>
      <c r="O144" s="28">
        <f t="shared" si="143"/>
        <v>2824</v>
      </c>
      <c r="P144" s="28">
        <f t="shared" si="143"/>
        <v>3401.7499999999995</v>
      </c>
      <c r="Q144" s="28">
        <f t="shared" si="143"/>
        <v>2964.2499999999995</v>
      </c>
      <c r="R144" s="28">
        <f t="shared" si="143"/>
        <v>2929.5</v>
      </c>
      <c r="S144" s="28">
        <f t="shared" si="143"/>
        <v>3988.75</v>
      </c>
      <c r="T144" s="28">
        <f t="shared" si="143"/>
        <v>1030</v>
      </c>
      <c r="U144" s="36">
        <f t="shared" si="131"/>
        <v>3321.0625</v>
      </c>
    </row>
    <row r="145" spans="1:21">
      <c r="A145" s="1"/>
      <c r="B145" s="19">
        <v>37884</v>
      </c>
      <c r="C145" s="20">
        <v>310</v>
      </c>
      <c r="D145" s="20">
        <v>211</v>
      </c>
      <c r="E145" s="20">
        <v>257</v>
      </c>
      <c r="F145" s="20">
        <v>283</v>
      </c>
      <c r="G145" s="20">
        <v>274</v>
      </c>
      <c r="H145" s="20">
        <v>279</v>
      </c>
      <c r="I145" s="20">
        <v>432</v>
      </c>
      <c r="J145" s="20">
        <v>40</v>
      </c>
      <c r="L145" s="2">
        <v>41183</v>
      </c>
      <c r="M145" s="28">
        <f>AVERAGE(C617:C621)*10</f>
        <v>3193.6000000000004</v>
      </c>
      <c r="N145" s="28">
        <f t="shared" ref="N145:T145" si="144">AVERAGE(D617:D621)*10</f>
        <v>2674.2</v>
      </c>
      <c r="O145" s="28">
        <f t="shared" si="144"/>
        <v>2897</v>
      </c>
      <c r="P145" s="28">
        <f t="shared" si="144"/>
        <v>3445.0000000000005</v>
      </c>
      <c r="Q145" s="28">
        <f t="shared" si="144"/>
        <v>3054.2</v>
      </c>
      <c r="R145" s="28">
        <f t="shared" si="144"/>
        <v>3005.6</v>
      </c>
      <c r="S145" s="28">
        <f t="shared" si="144"/>
        <v>4046.3999999999996</v>
      </c>
      <c r="T145" s="28">
        <f t="shared" si="144"/>
        <v>1005</v>
      </c>
      <c r="U145" s="36">
        <f t="shared" si="131"/>
        <v>3387.8</v>
      </c>
    </row>
    <row r="146" spans="1:21">
      <c r="A146" s="1"/>
      <c r="B146" s="19">
        <v>37891</v>
      </c>
      <c r="C146" s="20">
        <v>311</v>
      </c>
      <c r="D146" s="20">
        <v>212</v>
      </c>
      <c r="E146" s="20">
        <v>258</v>
      </c>
      <c r="F146" s="20">
        <v>285</v>
      </c>
      <c r="G146" s="20">
        <v>274</v>
      </c>
      <c r="H146" s="20">
        <v>279</v>
      </c>
      <c r="I146" s="20">
        <v>432</v>
      </c>
      <c r="J146" s="20">
        <v>43</v>
      </c>
      <c r="L146" s="2">
        <v>41214</v>
      </c>
      <c r="M146" s="28">
        <f>AVERAGE(C622:C625)*10</f>
        <v>3266.75</v>
      </c>
      <c r="N146" s="28">
        <f t="shared" ref="N146:T146" si="145">AVERAGE(D622:D625)*10</f>
        <v>2658.25</v>
      </c>
      <c r="O146" s="28">
        <f t="shared" si="145"/>
        <v>2898</v>
      </c>
      <c r="P146" s="28">
        <f t="shared" si="145"/>
        <v>3415.7500000000005</v>
      </c>
      <c r="Q146" s="28">
        <f t="shared" si="145"/>
        <v>3202.2499999999995</v>
      </c>
      <c r="R146" s="28">
        <f t="shared" si="145"/>
        <v>3115.2500000000005</v>
      </c>
      <c r="S146" s="28">
        <f t="shared" si="145"/>
        <v>4036.25</v>
      </c>
      <c r="T146" s="28">
        <f t="shared" si="145"/>
        <v>1030</v>
      </c>
      <c r="U146" s="36">
        <f t="shared" si="131"/>
        <v>3442.375</v>
      </c>
    </row>
    <row r="147" spans="1:21">
      <c r="A147" s="1"/>
      <c r="B147" s="19">
        <v>37898</v>
      </c>
      <c r="C147" s="20">
        <v>311</v>
      </c>
      <c r="D147" s="20">
        <v>210</v>
      </c>
      <c r="E147" s="20">
        <v>258</v>
      </c>
      <c r="F147" s="20">
        <v>283</v>
      </c>
      <c r="G147" s="20">
        <v>274</v>
      </c>
      <c r="H147" s="20">
        <v>278</v>
      </c>
      <c r="I147" s="20">
        <v>431</v>
      </c>
      <c r="J147" s="20">
        <v>43</v>
      </c>
      <c r="L147" s="2">
        <v>41244</v>
      </c>
      <c r="M147" s="28">
        <f>AVERAGE(C626:C629)*10</f>
        <v>3375.75</v>
      </c>
      <c r="N147" s="28">
        <f t="shared" ref="N147:T147" si="146">AVERAGE(D626:D629)*10</f>
        <v>2659.75</v>
      </c>
      <c r="O147" s="28">
        <f t="shared" si="146"/>
        <v>2949.25</v>
      </c>
      <c r="P147" s="28">
        <f t="shared" si="146"/>
        <v>3395.5</v>
      </c>
      <c r="Q147" s="28">
        <f t="shared" si="146"/>
        <v>3243.5</v>
      </c>
      <c r="R147" s="28">
        <f t="shared" si="146"/>
        <v>3147.25</v>
      </c>
      <c r="S147" s="28">
        <f t="shared" si="146"/>
        <v>4028.5</v>
      </c>
      <c r="T147" s="28">
        <f t="shared" si="146"/>
        <v>1047.5</v>
      </c>
      <c r="U147" s="36">
        <f t="shared" si="131"/>
        <v>3453.6875</v>
      </c>
    </row>
    <row r="148" spans="1:21">
      <c r="A148" s="1"/>
      <c r="B148" s="23">
        <v>37905</v>
      </c>
      <c r="C148" s="24">
        <v>310</v>
      </c>
      <c r="D148" s="24">
        <v>210</v>
      </c>
      <c r="E148" s="24">
        <v>258</v>
      </c>
      <c r="F148" s="24">
        <v>284</v>
      </c>
      <c r="G148" s="24">
        <v>274</v>
      </c>
      <c r="H148" s="24">
        <v>278</v>
      </c>
      <c r="I148" s="24">
        <v>430</v>
      </c>
      <c r="J148" s="24">
        <v>41</v>
      </c>
      <c r="L148" s="2">
        <v>41275</v>
      </c>
      <c r="M148" s="28">
        <f>AVERAGE(C630:C634)*10</f>
        <v>3347.3999999999996</v>
      </c>
      <c r="N148" s="28">
        <f t="shared" ref="N148:T148" si="147">AVERAGE(D630:D634)*10</f>
        <v>2671</v>
      </c>
      <c r="O148" s="28">
        <f t="shared" si="147"/>
        <v>2954.7999999999997</v>
      </c>
      <c r="P148" s="28">
        <f t="shared" si="147"/>
        <v>3395.0000000000005</v>
      </c>
      <c r="Q148" s="28">
        <f t="shared" si="147"/>
        <v>3244.6</v>
      </c>
      <c r="R148" s="28">
        <f t="shared" si="147"/>
        <v>3171.3999999999996</v>
      </c>
      <c r="S148" s="28">
        <f t="shared" si="147"/>
        <v>4087.6000000000004</v>
      </c>
      <c r="T148" s="28">
        <f t="shared" si="147"/>
        <v>1048</v>
      </c>
      <c r="U148" s="36">
        <f t="shared" si="131"/>
        <v>3474.65</v>
      </c>
    </row>
    <row r="149" spans="1:21">
      <c r="A149" s="1"/>
      <c r="B149" s="23">
        <v>37912</v>
      </c>
      <c r="C149" s="24">
        <v>310</v>
      </c>
      <c r="D149" s="24">
        <v>209</v>
      </c>
      <c r="E149" s="24">
        <v>260</v>
      </c>
      <c r="F149" s="24">
        <v>285</v>
      </c>
      <c r="G149" s="24">
        <v>274</v>
      </c>
      <c r="H149" s="24">
        <v>278</v>
      </c>
      <c r="I149" s="24">
        <v>430</v>
      </c>
      <c r="J149" s="24">
        <v>40</v>
      </c>
      <c r="L149" s="2">
        <v>41306</v>
      </c>
      <c r="M149" s="28">
        <f>AVERAGE(C635:C638)*10</f>
        <v>3310.25</v>
      </c>
      <c r="N149" s="28">
        <f t="shared" ref="N149:T149" si="148">AVERAGE(D635:D638)*10</f>
        <v>2637.9999999999995</v>
      </c>
      <c r="O149" s="28">
        <f t="shared" si="148"/>
        <v>2927.75</v>
      </c>
      <c r="P149" s="28">
        <f t="shared" si="148"/>
        <v>3339.5</v>
      </c>
      <c r="Q149" s="28">
        <f t="shared" si="148"/>
        <v>3222.9999999999995</v>
      </c>
      <c r="R149" s="28">
        <f t="shared" si="148"/>
        <v>3162</v>
      </c>
      <c r="S149" s="28">
        <f t="shared" si="148"/>
        <v>4134.9999999999991</v>
      </c>
      <c r="T149" s="28">
        <f t="shared" si="148"/>
        <v>976.25</v>
      </c>
      <c r="U149" s="36">
        <f t="shared" si="131"/>
        <v>3464.875</v>
      </c>
    </row>
    <row r="150" spans="1:21">
      <c r="A150" s="1"/>
      <c r="B150" s="23">
        <v>37919</v>
      </c>
      <c r="C150" s="24">
        <v>310</v>
      </c>
      <c r="D150" s="24">
        <v>209</v>
      </c>
      <c r="E150" s="24">
        <v>261</v>
      </c>
      <c r="F150" s="24">
        <v>285</v>
      </c>
      <c r="G150" s="24">
        <v>274</v>
      </c>
      <c r="H150" s="24">
        <v>278</v>
      </c>
      <c r="I150" s="24">
        <v>430</v>
      </c>
      <c r="J150" s="24">
        <v>38</v>
      </c>
      <c r="L150" s="2">
        <v>41334</v>
      </c>
      <c r="M150" s="28">
        <f>AVERAGE(C639:C642)*10</f>
        <v>3332.75</v>
      </c>
      <c r="N150" s="28">
        <f t="shared" ref="N150:T150" si="149">AVERAGE(D639:D642)*10</f>
        <v>2640.75</v>
      </c>
      <c r="O150" s="28">
        <f t="shared" si="149"/>
        <v>2997.7500000000005</v>
      </c>
      <c r="P150" s="28">
        <f t="shared" si="149"/>
        <v>3369.5</v>
      </c>
      <c r="Q150" s="28">
        <f t="shared" si="149"/>
        <v>3217.2499999999995</v>
      </c>
      <c r="R150" s="28">
        <f t="shared" si="149"/>
        <v>3172.2499999999995</v>
      </c>
      <c r="S150" s="28">
        <f t="shared" si="149"/>
        <v>4111.75</v>
      </c>
      <c r="T150" s="28">
        <f t="shared" si="149"/>
        <v>955</v>
      </c>
      <c r="U150" s="36">
        <f t="shared" si="131"/>
        <v>3467.6875</v>
      </c>
    </row>
    <row r="151" spans="1:21">
      <c r="A151" s="1"/>
      <c r="B151" s="23">
        <v>37926</v>
      </c>
      <c r="C151" s="24">
        <v>310</v>
      </c>
      <c r="D151" s="24">
        <v>210</v>
      </c>
      <c r="E151" s="24">
        <v>260</v>
      </c>
      <c r="F151" s="24">
        <v>290</v>
      </c>
      <c r="G151" s="24">
        <v>274</v>
      </c>
      <c r="H151" s="24">
        <v>276</v>
      </c>
      <c r="I151" s="24">
        <v>430</v>
      </c>
      <c r="J151" s="24">
        <v>38</v>
      </c>
      <c r="L151" s="2">
        <v>41365</v>
      </c>
      <c r="M151" s="28">
        <f>AVERAGE(C643:C647)*10</f>
        <v>3663</v>
      </c>
      <c r="N151" s="28">
        <f t="shared" ref="N151:T151" si="150">AVERAGE(D643:D647)*10</f>
        <v>2920.4</v>
      </c>
      <c r="O151" s="28">
        <f t="shared" si="150"/>
        <v>3457.2</v>
      </c>
      <c r="P151" s="28">
        <f t="shared" si="150"/>
        <v>3443.2000000000007</v>
      </c>
      <c r="Q151" s="28">
        <f t="shared" si="150"/>
        <v>3168.2</v>
      </c>
      <c r="R151" s="28">
        <f t="shared" si="150"/>
        <v>3145.3999999999996</v>
      </c>
      <c r="S151" s="28">
        <f t="shared" si="150"/>
        <v>4177.5999999999995</v>
      </c>
      <c r="T151" s="28">
        <f t="shared" si="150"/>
        <v>1042</v>
      </c>
      <c r="U151" s="36">
        <f t="shared" si="131"/>
        <v>3483.5999999999995</v>
      </c>
    </row>
    <row r="152" spans="1:21">
      <c r="A152" s="1"/>
      <c r="B152" s="25">
        <v>37933</v>
      </c>
      <c r="C152" s="26">
        <v>310</v>
      </c>
      <c r="D152" s="26">
        <v>210</v>
      </c>
      <c r="E152" s="26">
        <v>260</v>
      </c>
      <c r="F152" s="26">
        <v>291</v>
      </c>
      <c r="G152" s="26">
        <v>274</v>
      </c>
      <c r="H152" s="26">
        <v>276</v>
      </c>
      <c r="I152" s="26">
        <v>430</v>
      </c>
      <c r="J152" s="26">
        <v>40</v>
      </c>
      <c r="L152" s="2">
        <v>41395</v>
      </c>
      <c r="M152" s="28">
        <f>AVERAGE(C648:C651)*10</f>
        <v>3949.5</v>
      </c>
      <c r="N152" s="28">
        <f t="shared" ref="N152:T152" si="151">AVERAGE(D648:D651)*10</f>
        <v>3093.25</v>
      </c>
      <c r="O152" s="28">
        <f t="shared" si="151"/>
        <v>3700.75</v>
      </c>
      <c r="P152" s="28">
        <f t="shared" si="151"/>
        <v>3487.75</v>
      </c>
      <c r="Q152" s="28">
        <f t="shared" si="151"/>
        <v>3265</v>
      </c>
      <c r="R152" s="28">
        <f t="shared" si="151"/>
        <v>3230</v>
      </c>
      <c r="S152" s="28">
        <f t="shared" si="151"/>
        <v>4159.25</v>
      </c>
      <c r="T152" s="28">
        <f t="shared" si="151"/>
        <v>1026.25</v>
      </c>
      <c r="U152" s="36">
        <f t="shared" si="131"/>
        <v>3535.5</v>
      </c>
    </row>
    <row r="153" spans="1:21">
      <c r="A153" s="1"/>
      <c r="B153" s="25">
        <v>37940</v>
      </c>
      <c r="C153" s="26">
        <v>309</v>
      </c>
      <c r="D153" s="26">
        <v>209</v>
      </c>
      <c r="E153" s="26">
        <v>259</v>
      </c>
      <c r="F153" s="26">
        <v>289</v>
      </c>
      <c r="G153" s="26">
        <v>274</v>
      </c>
      <c r="H153" s="26">
        <v>276</v>
      </c>
      <c r="I153" s="26">
        <v>430</v>
      </c>
      <c r="J153" s="26">
        <v>40</v>
      </c>
      <c r="L153" s="2">
        <v>41426</v>
      </c>
      <c r="M153" s="28">
        <f>AVERAGE(C652:C655)*10</f>
        <v>3989.5000000000005</v>
      </c>
      <c r="N153" s="28">
        <f t="shared" ref="N153:T153" si="152">AVERAGE(D652:D655)*10</f>
        <v>3099</v>
      </c>
      <c r="O153" s="28">
        <f t="shared" si="152"/>
        <v>3637.25</v>
      </c>
      <c r="P153" s="28">
        <f t="shared" si="152"/>
        <v>3584.2499999999995</v>
      </c>
      <c r="Q153" s="28">
        <f t="shared" si="152"/>
        <v>3304.0000000000005</v>
      </c>
      <c r="R153" s="28">
        <f t="shared" si="152"/>
        <v>3286.25</v>
      </c>
      <c r="S153" s="28">
        <f t="shared" si="152"/>
        <v>4195.5</v>
      </c>
      <c r="T153" s="28">
        <f t="shared" si="152"/>
        <v>1022.5</v>
      </c>
      <c r="U153" s="36">
        <f t="shared" si="131"/>
        <v>3592.5</v>
      </c>
    </row>
    <row r="154" spans="1:21">
      <c r="A154" s="1"/>
      <c r="B154" s="25">
        <v>37947</v>
      </c>
      <c r="C154" s="26">
        <v>309</v>
      </c>
      <c r="D154" s="26">
        <v>209</v>
      </c>
      <c r="E154" s="26">
        <v>259</v>
      </c>
      <c r="F154" s="26">
        <v>288</v>
      </c>
      <c r="G154" s="26">
        <v>274</v>
      </c>
      <c r="H154" s="26">
        <v>276</v>
      </c>
      <c r="I154" s="26">
        <v>431</v>
      </c>
      <c r="J154" s="26">
        <v>41</v>
      </c>
      <c r="L154" s="2">
        <v>41456</v>
      </c>
      <c r="M154" s="28">
        <f>AVERAGE(C656:C660)*10</f>
        <v>4049.4</v>
      </c>
      <c r="N154" s="28">
        <f t="shared" ref="N154:T154" si="153">AVERAGE(D656:D660)*10</f>
        <v>3121.4000000000005</v>
      </c>
      <c r="O154" s="28">
        <f t="shared" si="153"/>
        <v>3617.8</v>
      </c>
      <c r="P154" s="28">
        <f t="shared" si="153"/>
        <v>3674.8</v>
      </c>
      <c r="Q154" s="28">
        <f t="shared" si="153"/>
        <v>3382.7999999999997</v>
      </c>
      <c r="R154" s="28">
        <f t="shared" si="153"/>
        <v>3377.8</v>
      </c>
      <c r="S154" s="28">
        <f t="shared" si="153"/>
        <v>4209.2</v>
      </c>
      <c r="T154" s="28">
        <f t="shared" si="153"/>
        <v>1009</v>
      </c>
      <c r="U154" s="36">
        <f t="shared" si="131"/>
        <v>3661.1500000000005</v>
      </c>
    </row>
    <row r="155" spans="1:21">
      <c r="A155" s="1"/>
      <c r="B155" s="25">
        <v>37954</v>
      </c>
      <c r="C155" s="26">
        <v>309</v>
      </c>
      <c r="D155" s="26">
        <v>209</v>
      </c>
      <c r="E155" s="26">
        <v>258</v>
      </c>
      <c r="F155" s="26">
        <v>289</v>
      </c>
      <c r="G155" s="26">
        <v>274</v>
      </c>
      <c r="H155" s="26">
        <v>276</v>
      </c>
      <c r="I155" s="26">
        <v>431</v>
      </c>
      <c r="J155" s="26">
        <v>41</v>
      </c>
      <c r="L155" s="2">
        <v>41487</v>
      </c>
      <c r="M155" s="28">
        <f>AVERAGE(C661:C664)*10</f>
        <v>4099.9999999999991</v>
      </c>
      <c r="N155" s="28">
        <f t="shared" ref="N155:T155" si="154">AVERAGE(D661:D664)*10</f>
        <v>3193.25</v>
      </c>
      <c r="O155" s="28">
        <f t="shared" si="154"/>
        <v>3701.5</v>
      </c>
      <c r="P155" s="28">
        <f t="shared" si="154"/>
        <v>3726.5</v>
      </c>
      <c r="Q155" s="28">
        <f t="shared" si="154"/>
        <v>3463</v>
      </c>
      <c r="R155" s="28">
        <f t="shared" si="154"/>
        <v>3431.5000000000005</v>
      </c>
      <c r="S155" s="28">
        <f t="shared" si="154"/>
        <v>4304</v>
      </c>
      <c r="T155" s="28">
        <f t="shared" si="154"/>
        <v>1048.75</v>
      </c>
      <c r="U155" s="36">
        <f t="shared" si="131"/>
        <v>3731.25</v>
      </c>
    </row>
    <row r="156" spans="1:21">
      <c r="A156" s="1"/>
      <c r="B156" s="21">
        <v>37961</v>
      </c>
      <c r="C156" s="22">
        <v>308</v>
      </c>
      <c r="D156" s="22">
        <v>209</v>
      </c>
      <c r="E156" s="22">
        <v>258</v>
      </c>
      <c r="F156" s="22">
        <v>289</v>
      </c>
      <c r="G156" s="22">
        <v>274</v>
      </c>
      <c r="H156" s="22">
        <v>276</v>
      </c>
      <c r="I156" s="22">
        <v>433</v>
      </c>
      <c r="J156" s="22">
        <v>41</v>
      </c>
      <c r="L156" s="2">
        <v>41518</v>
      </c>
      <c r="M156" s="28">
        <f>AVERAGE(C665:C668)*10</f>
        <v>4195.5</v>
      </c>
      <c r="N156" s="28">
        <f t="shared" ref="N156:T156" si="155">AVERAGE(D665:D668)*10</f>
        <v>3247.25</v>
      </c>
      <c r="O156" s="28">
        <f t="shared" si="155"/>
        <v>3762.9999999999995</v>
      </c>
      <c r="P156" s="28">
        <f t="shared" si="155"/>
        <v>3872.0000000000005</v>
      </c>
      <c r="Q156" s="28">
        <f t="shared" si="155"/>
        <v>3517.75</v>
      </c>
      <c r="R156" s="28">
        <f t="shared" si="155"/>
        <v>3488.5</v>
      </c>
      <c r="S156" s="28">
        <f t="shared" si="155"/>
        <v>4358.25</v>
      </c>
      <c r="T156" s="28">
        <f t="shared" si="155"/>
        <v>1038.75</v>
      </c>
      <c r="U156" s="36">
        <f t="shared" si="131"/>
        <v>3809.125</v>
      </c>
    </row>
    <row r="157" spans="1:21">
      <c r="A157" s="1"/>
      <c r="B157" s="21">
        <v>37968</v>
      </c>
      <c r="C157" s="22">
        <v>308</v>
      </c>
      <c r="D157" s="22">
        <v>209</v>
      </c>
      <c r="E157" s="22">
        <v>260</v>
      </c>
      <c r="F157" s="22">
        <v>288</v>
      </c>
      <c r="G157" s="22">
        <v>274</v>
      </c>
      <c r="H157" s="22">
        <v>276</v>
      </c>
      <c r="I157" s="22">
        <v>433</v>
      </c>
      <c r="J157" s="22">
        <v>43</v>
      </c>
      <c r="L157" s="2">
        <v>41548</v>
      </c>
      <c r="M157" s="28">
        <f>AVERAGE(C669:C673)*10</f>
        <v>4138.2</v>
      </c>
      <c r="N157" s="28">
        <f t="shared" ref="N157:T157" si="156">AVERAGE(D669:D673)*10</f>
        <v>3127.4</v>
      </c>
      <c r="O157" s="28">
        <f t="shared" si="156"/>
        <v>3721.6000000000004</v>
      </c>
      <c r="P157" s="28">
        <f t="shared" si="156"/>
        <v>3939.2</v>
      </c>
      <c r="Q157" s="28">
        <f t="shared" si="156"/>
        <v>3579.2</v>
      </c>
      <c r="R157" s="28">
        <f t="shared" si="156"/>
        <v>3581.6000000000004</v>
      </c>
      <c r="S157" s="28">
        <f t="shared" si="156"/>
        <v>4380.6000000000004</v>
      </c>
      <c r="T157" s="28">
        <f t="shared" si="156"/>
        <v>997</v>
      </c>
      <c r="U157" s="36">
        <f t="shared" si="131"/>
        <v>3870.15</v>
      </c>
    </row>
    <row r="158" spans="1:21">
      <c r="A158" s="1"/>
      <c r="B158" s="21">
        <v>37975</v>
      </c>
      <c r="C158" s="22">
        <v>306</v>
      </c>
      <c r="D158" s="22">
        <v>208</v>
      </c>
      <c r="E158" s="22">
        <v>263</v>
      </c>
      <c r="F158" s="22">
        <v>288</v>
      </c>
      <c r="G158" s="22">
        <v>274</v>
      </c>
      <c r="H158" s="22">
        <v>276</v>
      </c>
      <c r="I158" s="22">
        <v>433</v>
      </c>
      <c r="J158" s="22">
        <v>43</v>
      </c>
      <c r="L158" s="2">
        <v>41579</v>
      </c>
      <c r="M158" s="28">
        <f>AVERAGE(C674:C677)*10</f>
        <v>4053.5</v>
      </c>
      <c r="N158" s="28">
        <f t="shared" ref="N158:T158" si="157">AVERAGE(D674:D677)*10</f>
        <v>3102.5</v>
      </c>
      <c r="O158" s="28">
        <f t="shared" si="157"/>
        <v>3685.5</v>
      </c>
      <c r="P158" s="28">
        <f t="shared" si="157"/>
        <v>3983.25</v>
      </c>
      <c r="Q158" s="28">
        <f t="shared" si="157"/>
        <v>3687.25</v>
      </c>
      <c r="R158" s="28">
        <f t="shared" si="157"/>
        <v>3718.25</v>
      </c>
      <c r="S158" s="28">
        <f t="shared" si="157"/>
        <v>4410.75</v>
      </c>
      <c r="T158" s="28">
        <f t="shared" si="157"/>
        <v>1000</v>
      </c>
      <c r="U158" s="36">
        <f t="shared" si="131"/>
        <v>3949.875</v>
      </c>
    </row>
    <row r="159" spans="1:21">
      <c r="A159" s="1"/>
      <c r="B159" s="21">
        <v>37982</v>
      </c>
      <c r="C159" s="22">
        <v>306</v>
      </c>
      <c r="D159" s="22">
        <v>209</v>
      </c>
      <c r="E159" s="22">
        <v>258</v>
      </c>
      <c r="F159" s="22">
        <v>288</v>
      </c>
      <c r="G159" s="22">
        <v>274</v>
      </c>
      <c r="H159" s="22">
        <v>276</v>
      </c>
      <c r="I159" s="22">
        <v>433</v>
      </c>
      <c r="J159" s="22">
        <v>42</v>
      </c>
      <c r="L159" s="2">
        <v>41609</v>
      </c>
      <c r="M159" s="28">
        <f>AVERAGE(C678:C681)*10</f>
        <v>4080.5000000000009</v>
      </c>
      <c r="N159" s="28">
        <f t="shared" ref="N159:T159" si="158">AVERAGE(D678:D681)*10</f>
        <v>3225.4999999999995</v>
      </c>
      <c r="O159" s="28">
        <f t="shared" si="158"/>
        <v>3742.2499999999995</v>
      </c>
      <c r="P159" s="28">
        <f t="shared" si="158"/>
        <v>4013.4999999999995</v>
      </c>
      <c r="Q159" s="28">
        <f t="shared" si="158"/>
        <v>3841</v>
      </c>
      <c r="R159" s="28">
        <f t="shared" si="158"/>
        <v>3813.25</v>
      </c>
      <c r="S159" s="28">
        <f t="shared" si="158"/>
        <v>4481.5</v>
      </c>
      <c r="T159" s="28">
        <f t="shared" si="158"/>
        <v>1035</v>
      </c>
      <c r="U159" s="36">
        <f t="shared" si="131"/>
        <v>4037.3125</v>
      </c>
    </row>
    <row r="160" spans="1:21">
      <c r="A160" s="1"/>
      <c r="B160" s="21">
        <v>37989</v>
      </c>
      <c r="C160" s="22">
        <v>305</v>
      </c>
      <c r="D160" s="22">
        <v>208</v>
      </c>
      <c r="E160" s="22">
        <v>257</v>
      </c>
      <c r="F160" s="22">
        <v>287</v>
      </c>
      <c r="G160" s="22">
        <v>274</v>
      </c>
      <c r="H160" s="22">
        <v>276</v>
      </c>
      <c r="I160" s="22">
        <v>433</v>
      </c>
      <c r="J160" s="22">
        <v>41</v>
      </c>
      <c r="L160" s="2">
        <v>41640</v>
      </c>
      <c r="M160" s="28">
        <f>AVERAGE(C682:C686)*10</f>
        <v>4045.9999999999995</v>
      </c>
      <c r="N160" s="28">
        <f t="shared" ref="N160:T160" si="159">AVERAGE(D682:D686)*10</f>
        <v>3260.8</v>
      </c>
      <c r="O160" s="28">
        <f t="shared" si="159"/>
        <v>3755.6</v>
      </c>
      <c r="P160" s="28">
        <f t="shared" si="159"/>
        <v>4040.2</v>
      </c>
      <c r="Q160" s="28">
        <f t="shared" si="159"/>
        <v>3860.6000000000004</v>
      </c>
      <c r="R160" s="28">
        <f t="shared" si="159"/>
        <v>3832.4</v>
      </c>
      <c r="S160" s="28">
        <f t="shared" si="159"/>
        <v>4473.5999999999995</v>
      </c>
      <c r="T160" s="28">
        <f t="shared" si="159"/>
        <v>1040</v>
      </c>
      <c r="U160" s="36">
        <f t="shared" si="131"/>
        <v>4051.7</v>
      </c>
    </row>
    <row r="161" spans="1:21">
      <c r="A161" s="1"/>
      <c r="B161" s="3">
        <v>37996</v>
      </c>
      <c r="C161" s="4">
        <v>305</v>
      </c>
      <c r="D161" s="4">
        <v>208</v>
      </c>
      <c r="E161" s="4">
        <v>256</v>
      </c>
      <c r="F161" s="4">
        <v>291</v>
      </c>
      <c r="G161" s="4">
        <v>274</v>
      </c>
      <c r="H161" s="4">
        <v>276</v>
      </c>
      <c r="I161" s="4">
        <v>430</v>
      </c>
      <c r="J161" s="4">
        <v>41</v>
      </c>
      <c r="L161" s="2">
        <v>41671</v>
      </c>
      <c r="M161" s="28">
        <f>AVERAGE(C687:C690)*10</f>
        <v>3764.2499999999995</v>
      </c>
      <c r="N161" s="28">
        <f t="shared" ref="N161:T161" si="160">AVERAGE(D687:D690)*10</f>
        <v>3308.5</v>
      </c>
      <c r="O161" s="28">
        <f t="shared" si="160"/>
        <v>3775.5</v>
      </c>
      <c r="P161" s="28">
        <f t="shared" si="160"/>
        <v>4042.75</v>
      </c>
      <c r="Q161" s="28">
        <f t="shared" si="160"/>
        <v>3813.7500000000005</v>
      </c>
      <c r="R161" s="28">
        <f t="shared" si="160"/>
        <v>3825.25</v>
      </c>
      <c r="S161" s="28">
        <f t="shared" si="160"/>
        <v>4530.75</v>
      </c>
      <c r="T161" s="28">
        <f t="shared" si="160"/>
        <v>1033.75</v>
      </c>
      <c r="U161" s="36">
        <f t="shared" si="131"/>
        <v>4053.125</v>
      </c>
    </row>
    <row r="162" spans="1:21">
      <c r="A162" s="1"/>
      <c r="B162" s="3">
        <v>38003</v>
      </c>
      <c r="C162" s="4">
        <v>303</v>
      </c>
      <c r="D162" s="4">
        <v>206</v>
      </c>
      <c r="E162" s="4">
        <v>258</v>
      </c>
      <c r="F162" s="4">
        <v>292</v>
      </c>
      <c r="G162" s="4">
        <v>270</v>
      </c>
      <c r="H162" s="4">
        <v>276</v>
      </c>
      <c r="I162" s="4">
        <v>430</v>
      </c>
      <c r="J162" s="4">
        <v>38</v>
      </c>
      <c r="L162" s="2">
        <v>41699</v>
      </c>
      <c r="M162" s="28">
        <f>AVERAGE(C691:C694)*10</f>
        <v>3686.7499999999995</v>
      </c>
      <c r="N162" s="28">
        <f t="shared" ref="N162:T162" si="161">AVERAGE(D691:D694)*10</f>
        <v>3250</v>
      </c>
      <c r="O162" s="28">
        <f t="shared" si="161"/>
        <v>3728.75</v>
      </c>
      <c r="P162" s="28">
        <f t="shared" si="161"/>
        <v>4003.25</v>
      </c>
      <c r="Q162" s="28">
        <f t="shared" si="161"/>
        <v>3725.25</v>
      </c>
      <c r="R162" s="28">
        <f t="shared" si="161"/>
        <v>3753.5</v>
      </c>
      <c r="S162" s="28">
        <f t="shared" si="161"/>
        <v>4504.25</v>
      </c>
      <c r="T162" s="28">
        <f t="shared" si="161"/>
        <v>1004.5</v>
      </c>
      <c r="U162" s="36">
        <f t="shared" si="131"/>
        <v>3996.5625</v>
      </c>
    </row>
    <row r="163" spans="1:21">
      <c r="A163" s="1"/>
      <c r="B163" s="3">
        <v>38010</v>
      </c>
      <c r="C163" s="4">
        <v>302</v>
      </c>
      <c r="D163" s="4">
        <v>207</v>
      </c>
      <c r="E163" s="4">
        <v>257</v>
      </c>
      <c r="F163" s="4">
        <v>292</v>
      </c>
      <c r="G163" s="4">
        <v>270</v>
      </c>
      <c r="H163" s="4">
        <v>276</v>
      </c>
      <c r="I163" s="4">
        <v>430</v>
      </c>
      <c r="J163" s="4">
        <v>36</v>
      </c>
      <c r="L163" s="2">
        <v>41730</v>
      </c>
      <c r="M163" s="28">
        <f>AVERAGE(C695:C699)*10</f>
        <v>3594.8</v>
      </c>
      <c r="N163" s="28">
        <f t="shared" ref="N163:T163" si="162">AVERAGE(D695:D699)*10</f>
        <v>3097.7999999999997</v>
      </c>
      <c r="O163" s="28">
        <f t="shared" si="162"/>
        <v>3559</v>
      </c>
      <c r="P163" s="28">
        <f t="shared" si="162"/>
        <v>3996.7999999999993</v>
      </c>
      <c r="Q163" s="28">
        <f t="shared" si="162"/>
        <v>3560.4</v>
      </c>
      <c r="R163" s="28">
        <f t="shared" si="162"/>
        <v>3628.6000000000004</v>
      </c>
      <c r="S163" s="28">
        <f t="shared" si="162"/>
        <v>4504.6000000000004</v>
      </c>
      <c r="T163" s="28">
        <f t="shared" si="162"/>
        <v>962</v>
      </c>
      <c r="U163" s="36">
        <f t="shared" si="131"/>
        <v>3922.6</v>
      </c>
    </row>
    <row r="164" spans="1:21">
      <c r="A164" s="1"/>
      <c r="B164" s="3">
        <v>38017</v>
      </c>
      <c r="C164" s="4">
        <v>300</v>
      </c>
      <c r="D164" s="4">
        <v>205</v>
      </c>
      <c r="E164" s="4">
        <v>256</v>
      </c>
      <c r="F164" s="4">
        <v>292</v>
      </c>
      <c r="G164" s="4">
        <v>270</v>
      </c>
      <c r="H164" s="4">
        <v>276</v>
      </c>
      <c r="I164" s="4">
        <v>430</v>
      </c>
      <c r="J164" s="4">
        <v>35</v>
      </c>
      <c r="L164" s="2">
        <v>41760</v>
      </c>
      <c r="M164" s="28">
        <f>AVERAGE(C700:C703)*10</f>
        <v>3515</v>
      </c>
      <c r="N164" s="28">
        <f t="shared" ref="N164:T164" si="163">AVERAGE(D700:D703)*10</f>
        <v>2889.75</v>
      </c>
      <c r="O164" s="28">
        <f t="shared" si="163"/>
        <v>3351.5</v>
      </c>
      <c r="P164" s="28">
        <f t="shared" si="163"/>
        <v>3958.7499999999995</v>
      </c>
      <c r="Q164" s="28">
        <f t="shared" si="163"/>
        <v>3297</v>
      </c>
      <c r="R164" s="28">
        <f t="shared" si="163"/>
        <v>3438.5</v>
      </c>
      <c r="S164" s="28">
        <f t="shared" si="163"/>
        <v>4491</v>
      </c>
      <c r="T164" s="28">
        <f t="shared" si="163"/>
        <v>963.75</v>
      </c>
      <c r="U164" s="36">
        <f t="shared" si="131"/>
        <v>3796.3125</v>
      </c>
    </row>
    <row r="165" spans="1:21">
      <c r="A165" s="1"/>
      <c r="B165" s="5">
        <v>38024</v>
      </c>
      <c r="C165" s="6">
        <v>300</v>
      </c>
      <c r="D165" s="6">
        <v>204</v>
      </c>
      <c r="E165" s="6">
        <v>256</v>
      </c>
      <c r="F165" s="6">
        <v>293</v>
      </c>
      <c r="G165" s="6">
        <v>270</v>
      </c>
      <c r="H165" s="6">
        <v>276</v>
      </c>
      <c r="I165" s="6">
        <v>430</v>
      </c>
      <c r="J165" s="6">
        <v>33</v>
      </c>
      <c r="L165" s="2">
        <v>41791</v>
      </c>
      <c r="M165" s="28">
        <f>AVERAGE(C704:C707)*10</f>
        <v>3478.75</v>
      </c>
      <c r="N165" s="28">
        <f t="shared" ref="N165:T165" si="164">AVERAGE(D704:D707)*10</f>
        <v>2861.25</v>
      </c>
      <c r="O165" s="28">
        <f t="shared" si="164"/>
        <v>3288.25</v>
      </c>
      <c r="P165" s="28">
        <f t="shared" si="164"/>
        <v>3822.5</v>
      </c>
      <c r="Q165" s="28">
        <f t="shared" si="164"/>
        <v>3168</v>
      </c>
      <c r="R165" s="28">
        <f t="shared" si="164"/>
        <v>3303</v>
      </c>
      <c r="S165" s="28">
        <f t="shared" si="164"/>
        <v>4469</v>
      </c>
      <c r="T165" s="28">
        <f t="shared" si="164"/>
        <v>988.75</v>
      </c>
      <c r="U165" s="36">
        <f t="shared" si="131"/>
        <v>3690.625</v>
      </c>
    </row>
    <row r="166" spans="1:21">
      <c r="A166" s="1"/>
      <c r="B166" s="5">
        <v>38031</v>
      </c>
      <c r="C166" s="6">
        <v>299</v>
      </c>
      <c r="D166" s="6">
        <v>203</v>
      </c>
      <c r="E166" s="6">
        <v>255</v>
      </c>
      <c r="F166" s="6">
        <v>292</v>
      </c>
      <c r="G166" s="6">
        <v>270</v>
      </c>
      <c r="H166" s="6">
        <v>276</v>
      </c>
      <c r="I166" s="6">
        <v>430</v>
      </c>
      <c r="J166" s="6">
        <v>31</v>
      </c>
      <c r="L166" s="2">
        <v>41821</v>
      </c>
      <c r="M166" s="29">
        <f>AVERAGE(C708:C712)*10</f>
        <v>3546</v>
      </c>
      <c r="N166" s="29">
        <f t="shared" ref="N166:T166" si="165">AVERAGE(D708:D712)*10</f>
        <v>2867.8</v>
      </c>
      <c r="O166" s="29">
        <f t="shared" si="165"/>
        <v>3173.2</v>
      </c>
      <c r="P166" s="29">
        <f t="shared" si="165"/>
        <v>3832</v>
      </c>
      <c r="Q166" s="29">
        <f t="shared" si="165"/>
        <v>3241.7999999999993</v>
      </c>
      <c r="R166" s="29">
        <f t="shared" si="165"/>
        <v>3315.8</v>
      </c>
      <c r="S166" s="29">
        <f t="shared" si="165"/>
        <v>4463.3999999999996</v>
      </c>
      <c r="T166" s="29">
        <f t="shared" si="165"/>
        <v>990</v>
      </c>
      <c r="U166" s="36">
        <f t="shared" si="131"/>
        <v>3713.2499999999995</v>
      </c>
    </row>
    <row r="167" spans="1:21">
      <c r="A167" s="1"/>
      <c r="B167" s="5">
        <v>38038</v>
      </c>
      <c r="C167" s="6">
        <v>299</v>
      </c>
      <c r="D167" s="6">
        <v>204</v>
      </c>
      <c r="E167" s="6">
        <v>254</v>
      </c>
      <c r="F167" s="6">
        <v>306</v>
      </c>
      <c r="G167" s="6">
        <v>270</v>
      </c>
      <c r="H167" s="6">
        <v>276</v>
      </c>
      <c r="I167" s="6">
        <v>430</v>
      </c>
      <c r="J167" s="6">
        <v>30</v>
      </c>
      <c r="L167" s="2">
        <v>41852</v>
      </c>
      <c r="M167" s="29">
        <f>AVERAGE(C713:C716)*10</f>
        <v>3404</v>
      </c>
      <c r="N167" s="29">
        <f t="shared" ref="N167:T167" si="166">AVERAGE(D713:D716)*10</f>
        <v>2628.75</v>
      </c>
      <c r="O167" s="29">
        <f t="shared" si="166"/>
        <v>2860</v>
      </c>
      <c r="P167" s="29">
        <f t="shared" si="166"/>
        <v>3842.25</v>
      </c>
      <c r="Q167" s="29">
        <f t="shared" si="166"/>
        <v>3324.2499999999995</v>
      </c>
      <c r="R167" s="29">
        <f t="shared" si="166"/>
        <v>3350.5</v>
      </c>
      <c r="S167" s="29">
        <f t="shared" si="166"/>
        <v>4425.25</v>
      </c>
      <c r="T167" s="29">
        <f t="shared" si="166"/>
        <v>946.25</v>
      </c>
      <c r="U167" s="36">
        <f t="shared" si="131"/>
        <v>3735.5625</v>
      </c>
    </row>
    <row r="168" spans="1:21">
      <c r="A168" s="1"/>
      <c r="B168" s="5">
        <v>38045</v>
      </c>
      <c r="C168" s="6">
        <v>298</v>
      </c>
      <c r="D168" s="6">
        <v>204</v>
      </c>
      <c r="E168" s="6">
        <v>254</v>
      </c>
      <c r="F168" s="6">
        <v>307</v>
      </c>
      <c r="G168" s="6">
        <v>270</v>
      </c>
      <c r="H168" s="6">
        <v>276</v>
      </c>
      <c r="I168" s="6">
        <v>430</v>
      </c>
      <c r="J168" s="6">
        <v>30</v>
      </c>
      <c r="L168" s="2">
        <v>41883</v>
      </c>
      <c r="M168" s="29">
        <f>AVERAGE(C717:C720)*10</f>
        <v>3127.75</v>
      </c>
      <c r="N168" s="29">
        <f t="shared" ref="N168:T168" si="167">AVERAGE(D717:D720)*10</f>
        <v>2230.75</v>
      </c>
      <c r="O168" s="29">
        <f t="shared" si="167"/>
        <v>2510.75</v>
      </c>
      <c r="P168" s="29">
        <f t="shared" si="167"/>
        <v>3610</v>
      </c>
      <c r="Q168" s="29">
        <f t="shared" si="167"/>
        <v>3208.25</v>
      </c>
      <c r="R168" s="29">
        <f t="shared" si="167"/>
        <v>3316.5</v>
      </c>
      <c r="S168" s="29">
        <f t="shared" si="167"/>
        <v>4491</v>
      </c>
      <c r="T168" s="29">
        <f t="shared" si="167"/>
        <v>902.5</v>
      </c>
      <c r="U168" s="36">
        <f t="shared" si="131"/>
        <v>3656.4375</v>
      </c>
    </row>
    <row r="169" spans="1:21">
      <c r="A169" s="1"/>
      <c r="B169" s="9">
        <v>38052</v>
      </c>
      <c r="C169" s="10">
        <v>299</v>
      </c>
      <c r="D169" s="10">
        <v>204</v>
      </c>
      <c r="E169" s="10">
        <v>253</v>
      </c>
      <c r="F169" s="10">
        <v>309</v>
      </c>
      <c r="G169" s="10">
        <v>270</v>
      </c>
      <c r="H169" s="10">
        <v>276</v>
      </c>
      <c r="I169" s="10">
        <v>424</v>
      </c>
      <c r="J169" s="10">
        <v>30</v>
      </c>
      <c r="L169" s="2">
        <v>41913</v>
      </c>
      <c r="M169" s="29">
        <f>AVERAGE(C721:C725)*10</f>
        <v>3071.6000000000004</v>
      </c>
      <c r="N169" s="29">
        <f t="shared" ref="N169:T169" si="168">AVERAGE(D721:D725)*10</f>
        <v>2096</v>
      </c>
      <c r="O169" s="29">
        <f t="shared" si="168"/>
        <v>2410.6</v>
      </c>
      <c r="P169" s="29">
        <f t="shared" si="168"/>
        <v>3510.4</v>
      </c>
      <c r="Q169" s="29">
        <f t="shared" si="168"/>
        <v>3034.6000000000004</v>
      </c>
      <c r="R169" s="29">
        <f t="shared" si="168"/>
        <v>3169</v>
      </c>
      <c r="S169" s="29">
        <f t="shared" si="168"/>
        <v>4454.6000000000004</v>
      </c>
      <c r="T169" s="29">
        <f t="shared" si="168"/>
        <v>944</v>
      </c>
      <c r="U169" s="36">
        <f t="shared" si="131"/>
        <v>3542.15</v>
      </c>
    </row>
    <row r="170" spans="1:21">
      <c r="A170" s="1"/>
      <c r="B170" s="9">
        <v>38059</v>
      </c>
      <c r="C170" s="10">
        <v>298</v>
      </c>
      <c r="D170" s="10">
        <v>205</v>
      </c>
      <c r="E170" s="10">
        <v>252</v>
      </c>
      <c r="F170" s="10">
        <v>306</v>
      </c>
      <c r="G170" s="10">
        <v>270</v>
      </c>
      <c r="H170" s="10">
        <v>275</v>
      </c>
      <c r="I170" s="10">
        <v>425</v>
      </c>
      <c r="J170" s="10">
        <v>30</v>
      </c>
      <c r="L170" s="2">
        <v>41944</v>
      </c>
      <c r="M170" s="29">
        <f>AVERAGE(C726:C729)*10</f>
        <v>3051.5</v>
      </c>
      <c r="N170" s="29">
        <f t="shared" ref="N170:T170" si="169">AVERAGE(D726:D729)*10</f>
        <v>1973.2500000000002</v>
      </c>
      <c r="O170" s="29">
        <f t="shared" si="169"/>
        <v>2368.5</v>
      </c>
      <c r="P170" s="29">
        <f t="shared" si="169"/>
        <v>3384.25</v>
      </c>
      <c r="Q170" s="29">
        <f t="shared" si="169"/>
        <v>2873.25</v>
      </c>
      <c r="R170" s="29">
        <f t="shared" si="169"/>
        <v>3005.75</v>
      </c>
      <c r="S170" s="29">
        <f t="shared" si="169"/>
        <v>4374.25</v>
      </c>
      <c r="T170" s="29">
        <f t="shared" si="169"/>
        <v>916.25</v>
      </c>
      <c r="U170" s="36">
        <f t="shared" si="131"/>
        <v>3409.375</v>
      </c>
    </row>
    <row r="171" spans="1:21">
      <c r="A171" s="1"/>
      <c r="B171" s="9">
        <v>38066</v>
      </c>
      <c r="C171" s="10">
        <v>298</v>
      </c>
      <c r="D171" s="10">
        <v>206</v>
      </c>
      <c r="E171" s="10">
        <v>253</v>
      </c>
      <c r="F171" s="10">
        <v>305</v>
      </c>
      <c r="G171" s="10">
        <v>270</v>
      </c>
      <c r="H171" s="10">
        <v>275</v>
      </c>
      <c r="I171" s="10">
        <v>425</v>
      </c>
      <c r="J171" s="10">
        <v>32</v>
      </c>
      <c r="L171" s="2">
        <v>41974</v>
      </c>
      <c r="M171" s="29">
        <f>AVERAGE(C730:C733)*10</f>
        <v>2981.75</v>
      </c>
      <c r="N171" s="29">
        <f t="shared" ref="N171:T171" si="170">AVERAGE(D730:D733)*10</f>
        <v>1913.75</v>
      </c>
      <c r="O171" s="29">
        <f t="shared" si="170"/>
        <v>2361.75</v>
      </c>
      <c r="P171" s="29">
        <f t="shared" si="170"/>
        <v>3215.25</v>
      </c>
      <c r="Q171" s="29">
        <f t="shared" si="170"/>
        <v>2792.7500000000005</v>
      </c>
      <c r="R171" s="29">
        <f t="shared" si="170"/>
        <v>2924.2499999999995</v>
      </c>
      <c r="S171" s="29">
        <f t="shared" si="170"/>
        <v>4375.5</v>
      </c>
      <c r="T171" s="29">
        <f t="shared" si="170"/>
        <v>891.25</v>
      </c>
      <c r="U171" s="36">
        <f t="shared" si="131"/>
        <v>3326.9375</v>
      </c>
    </row>
    <row r="172" spans="1:21">
      <c r="A172" s="1"/>
      <c r="B172" s="9">
        <v>38073</v>
      </c>
      <c r="C172" s="10">
        <v>299</v>
      </c>
      <c r="D172" s="10">
        <v>206</v>
      </c>
      <c r="E172" s="10">
        <v>253</v>
      </c>
      <c r="F172" s="10">
        <v>309</v>
      </c>
      <c r="G172" s="10">
        <v>270</v>
      </c>
      <c r="H172" s="10">
        <v>275</v>
      </c>
      <c r="I172" s="10">
        <v>425</v>
      </c>
      <c r="J172" s="10">
        <v>32</v>
      </c>
      <c r="L172" s="2">
        <v>42005</v>
      </c>
      <c r="M172" s="29">
        <f>AVERAGE(C734:C738)*10</f>
        <v>2912.8199999999997</v>
      </c>
      <c r="N172" s="29">
        <f t="shared" ref="N172:T172" si="171">AVERAGE(D734:D738)*10</f>
        <v>1865.5200000000002</v>
      </c>
      <c r="O172" s="29">
        <f t="shared" si="171"/>
        <v>2339.7199999999998</v>
      </c>
      <c r="P172" s="29">
        <f t="shared" si="171"/>
        <v>3127.34</v>
      </c>
      <c r="Q172" s="29">
        <f t="shared" si="171"/>
        <v>2709.76</v>
      </c>
      <c r="R172" s="29">
        <f t="shared" si="171"/>
        <v>2837.46</v>
      </c>
      <c r="S172" s="29">
        <f t="shared" si="171"/>
        <v>4257.88</v>
      </c>
      <c r="T172" s="29">
        <f t="shared" si="171"/>
        <v>890</v>
      </c>
      <c r="U172" s="36">
        <f t="shared" si="131"/>
        <v>3233.1100000000006</v>
      </c>
    </row>
    <row r="173" spans="1:21">
      <c r="A173" s="1"/>
      <c r="B173" s="9">
        <v>38080</v>
      </c>
      <c r="C173" s="10">
        <v>299</v>
      </c>
      <c r="D173" s="10">
        <v>206</v>
      </c>
      <c r="E173" s="10">
        <v>254</v>
      </c>
      <c r="F173" s="10">
        <v>309</v>
      </c>
      <c r="G173" s="10">
        <v>270</v>
      </c>
      <c r="H173" s="10">
        <v>275</v>
      </c>
      <c r="I173" s="10">
        <v>425</v>
      </c>
      <c r="J173" s="10">
        <v>33</v>
      </c>
      <c r="L173" s="2">
        <v>42036</v>
      </c>
      <c r="M173" s="29">
        <f>AVERAGE(C739:C742)*10</f>
        <v>3110.5250000000001</v>
      </c>
      <c r="N173" s="29">
        <f t="shared" ref="N173:T173" si="172">AVERAGE(D739:D742)*10</f>
        <v>2081.4500000000003</v>
      </c>
      <c r="O173" s="29">
        <f t="shared" si="172"/>
        <v>2559.7999999999997</v>
      </c>
      <c r="P173" s="29">
        <f t="shared" si="172"/>
        <v>3259.9</v>
      </c>
      <c r="Q173" s="29">
        <f t="shared" si="172"/>
        <v>2659.95</v>
      </c>
      <c r="R173" s="29">
        <f t="shared" si="172"/>
        <v>2763.4249999999997</v>
      </c>
      <c r="S173" s="29">
        <f t="shared" si="172"/>
        <v>4168.3</v>
      </c>
      <c r="T173" s="29">
        <f t="shared" si="172"/>
        <v>950</v>
      </c>
      <c r="U173" s="36">
        <f t="shared" si="131"/>
        <v>3212.8937500000002</v>
      </c>
    </row>
    <row r="174" spans="1:21">
      <c r="A174" s="1"/>
      <c r="B174" s="13">
        <v>38087</v>
      </c>
      <c r="C174" s="14">
        <v>299</v>
      </c>
      <c r="D174" s="14">
        <v>207</v>
      </c>
      <c r="E174" s="14">
        <v>254</v>
      </c>
      <c r="F174" s="14">
        <v>311</v>
      </c>
      <c r="G174" s="14">
        <v>270</v>
      </c>
      <c r="H174" s="14">
        <v>275</v>
      </c>
      <c r="I174" s="14">
        <v>425</v>
      </c>
      <c r="J174" s="14">
        <v>34</v>
      </c>
      <c r="L174" s="2">
        <v>42064</v>
      </c>
      <c r="M174" s="29">
        <f>AVERAGE(C743:C746)*10</f>
        <v>3295.625</v>
      </c>
      <c r="N174" s="29">
        <f t="shared" ref="N174:T174" si="173">AVERAGE(D743:D746)*10</f>
        <v>2153.5749999999998</v>
      </c>
      <c r="O174" s="29">
        <f t="shared" si="173"/>
        <v>2737.9500000000003</v>
      </c>
      <c r="P174" s="29">
        <f t="shared" si="173"/>
        <v>3301.15</v>
      </c>
      <c r="Q174" s="29">
        <f t="shared" si="173"/>
        <v>2698.15</v>
      </c>
      <c r="R174" s="29">
        <f t="shared" si="173"/>
        <v>2792.0749999999998</v>
      </c>
      <c r="S174" s="29">
        <f t="shared" si="173"/>
        <v>4157.0749999999998</v>
      </c>
      <c r="T174" s="29">
        <f t="shared" si="173"/>
        <v>947.5</v>
      </c>
      <c r="U174" s="36">
        <f t="shared" si="131"/>
        <v>3237.1125000000002</v>
      </c>
    </row>
    <row r="175" spans="1:21">
      <c r="A175" s="1"/>
      <c r="B175" s="13">
        <v>38094</v>
      </c>
      <c r="C175" s="14">
        <v>300</v>
      </c>
      <c r="D175" s="14">
        <v>207</v>
      </c>
      <c r="E175" s="14">
        <v>255</v>
      </c>
      <c r="F175" s="14">
        <v>311</v>
      </c>
      <c r="G175" s="14">
        <v>270</v>
      </c>
      <c r="H175" s="14">
        <v>275</v>
      </c>
      <c r="I175" s="14">
        <v>425</v>
      </c>
      <c r="J175" s="14">
        <v>34</v>
      </c>
      <c r="L175" s="2">
        <v>42095</v>
      </c>
      <c r="M175" s="29">
        <f>AVERAGE(C747:C751)*10</f>
        <v>3187.6400000000003</v>
      </c>
      <c r="N175" s="29">
        <f t="shared" ref="N175:T175" si="174">AVERAGE(D747:D751)*10</f>
        <v>2024.48</v>
      </c>
      <c r="O175" s="29">
        <f t="shared" si="174"/>
        <v>2718.5199999999995</v>
      </c>
      <c r="P175" s="29">
        <f t="shared" si="174"/>
        <v>3213.4600000000005</v>
      </c>
      <c r="Q175" s="29">
        <f t="shared" si="174"/>
        <v>2794.4599999999996</v>
      </c>
      <c r="R175" s="29">
        <f t="shared" si="174"/>
        <v>2838.2200000000003</v>
      </c>
      <c r="S175" s="29">
        <f t="shared" si="174"/>
        <v>4139.16</v>
      </c>
      <c r="T175" s="29">
        <f t="shared" si="174"/>
        <v>907</v>
      </c>
      <c r="U175" s="36">
        <f t="shared" si="131"/>
        <v>3246.3249999999998</v>
      </c>
    </row>
    <row r="176" spans="1:21">
      <c r="A176" s="1"/>
      <c r="B176" s="13">
        <v>38101</v>
      </c>
      <c r="C176" s="14">
        <v>299</v>
      </c>
      <c r="D176" s="14">
        <v>208</v>
      </c>
      <c r="E176" s="14">
        <v>256</v>
      </c>
      <c r="F176" s="14">
        <v>308</v>
      </c>
      <c r="G176" s="14">
        <v>270</v>
      </c>
      <c r="H176" s="14">
        <v>275</v>
      </c>
      <c r="I176" s="14">
        <v>425</v>
      </c>
      <c r="J176" s="14">
        <v>36</v>
      </c>
      <c r="L176" s="2">
        <v>42125</v>
      </c>
      <c r="M176" s="29">
        <f>AVERAGE(C752:C755)*10</f>
        <v>3043.8</v>
      </c>
      <c r="N176" s="29">
        <f t="shared" ref="N176:T176" si="175">AVERAGE(D752:D755)*10</f>
        <v>1877.6749999999997</v>
      </c>
      <c r="O176" s="29">
        <f t="shared" si="175"/>
        <v>2533.0749999999998</v>
      </c>
      <c r="P176" s="29">
        <f t="shared" si="175"/>
        <v>3166.3999999999996</v>
      </c>
      <c r="Q176" s="29">
        <f t="shared" si="175"/>
        <v>2739.7249999999995</v>
      </c>
      <c r="R176" s="29">
        <f t="shared" si="175"/>
        <v>2786.15</v>
      </c>
      <c r="S176" s="29">
        <f t="shared" si="175"/>
        <v>4082.5749999999994</v>
      </c>
      <c r="T176" s="29">
        <f t="shared" si="175"/>
        <v>846.25</v>
      </c>
      <c r="U176" s="36">
        <f t="shared" si="131"/>
        <v>3193.7124999999996</v>
      </c>
    </row>
    <row r="177" spans="1:21">
      <c r="A177" s="1"/>
      <c r="B177" s="13">
        <v>38108</v>
      </c>
      <c r="C177" s="14">
        <v>299</v>
      </c>
      <c r="D177" s="14">
        <v>208</v>
      </c>
      <c r="E177" s="14">
        <v>256</v>
      </c>
      <c r="F177" s="14">
        <v>308</v>
      </c>
      <c r="G177" s="14">
        <v>270</v>
      </c>
      <c r="H177" s="14">
        <v>275</v>
      </c>
      <c r="I177" s="14">
        <v>422</v>
      </c>
      <c r="J177" s="14">
        <v>38</v>
      </c>
      <c r="L177" s="2">
        <v>42156</v>
      </c>
      <c r="M177" s="29">
        <f>AVERAGE(C756:C759)*10</f>
        <v>3053.5250000000001</v>
      </c>
      <c r="N177" s="29">
        <f t="shared" ref="N177:T177" si="176">AVERAGE(D756:D759)*10</f>
        <v>1819.9749999999997</v>
      </c>
      <c r="O177" s="29">
        <f t="shared" si="176"/>
        <v>2412.2249999999999</v>
      </c>
      <c r="P177" s="29">
        <f t="shared" si="176"/>
        <v>3141.4249999999997</v>
      </c>
      <c r="Q177" s="29">
        <f t="shared" si="176"/>
        <v>2605.8750000000005</v>
      </c>
      <c r="R177" s="29">
        <f t="shared" si="176"/>
        <v>2666.15</v>
      </c>
      <c r="S177" s="29">
        <f t="shared" si="176"/>
        <v>4021.9749999999999</v>
      </c>
      <c r="T177" s="29">
        <f t="shared" si="176"/>
        <v>778.75</v>
      </c>
      <c r="U177" s="36">
        <f t="shared" si="131"/>
        <v>3108.8562500000003</v>
      </c>
    </row>
    <row r="178" spans="1:21">
      <c r="A178" s="1"/>
      <c r="B178" s="15">
        <v>38115</v>
      </c>
      <c r="C178" s="16">
        <v>300</v>
      </c>
      <c r="D178" s="16">
        <v>207</v>
      </c>
      <c r="E178" s="16">
        <v>256</v>
      </c>
      <c r="F178" s="16">
        <v>305</v>
      </c>
      <c r="G178" s="16">
        <v>270</v>
      </c>
      <c r="H178" s="16">
        <v>275</v>
      </c>
      <c r="I178" s="16">
        <v>422</v>
      </c>
      <c r="J178" s="16">
        <v>38</v>
      </c>
      <c r="L178" s="2">
        <v>42186</v>
      </c>
      <c r="M178" s="29">
        <f>AVERAGE(C760:C764)*10</f>
        <v>2978.7199999999993</v>
      </c>
      <c r="N178" s="29">
        <f t="shared" ref="N178:T178" si="177">AVERAGE(D760:D764)*10</f>
        <v>1770.58</v>
      </c>
      <c r="O178" s="29">
        <f t="shared" si="177"/>
        <v>2289.14</v>
      </c>
      <c r="P178" s="29">
        <f t="shared" si="177"/>
        <v>3112.24</v>
      </c>
      <c r="Q178" s="29">
        <f t="shared" si="177"/>
        <v>2488.02</v>
      </c>
      <c r="R178" s="29">
        <f t="shared" si="177"/>
        <v>2581.7999999999993</v>
      </c>
      <c r="S178" s="29">
        <f t="shared" si="177"/>
        <v>4001.7200000000003</v>
      </c>
      <c r="T178" s="29">
        <f t="shared" si="177"/>
        <v>675</v>
      </c>
      <c r="U178" s="36">
        <f t="shared" si="131"/>
        <v>3045.9449999999997</v>
      </c>
    </row>
    <row r="179" spans="1:21">
      <c r="A179" s="1"/>
      <c r="B179" s="15">
        <v>38122</v>
      </c>
      <c r="C179" s="16">
        <v>300</v>
      </c>
      <c r="D179" s="16">
        <v>207</v>
      </c>
      <c r="E179" s="16">
        <v>256</v>
      </c>
      <c r="F179" s="16">
        <v>307</v>
      </c>
      <c r="G179" s="16">
        <v>272</v>
      </c>
      <c r="H179" s="16">
        <v>276</v>
      </c>
      <c r="I179" s="16">
        <v>422</v>
      </c>
      <c r="J179" s="16">
        <v>37</v>
      </c>
      <c r="L179" s="2">
        <v>42217</v>
      </c>
      <c r="M179" s="29">
        <f>AVERAGE(C765:C768)*10</f>
        <v>2924.6749999999997</v>
      </c>
      <c r="N179" s="29">
        <f t="shared" ref="N179:T179" si="178">AVERAGE(D765:D768)*10</f>
        <v>1705.5499999999997</v>
      </c>
      <c r="O179" s="29">
        <f t="shared" si="178"/>
        <v>2135.4499999999998</v>
      </c>
      <c r="P179" s="29">
        <f t="shared" si="178"/>
        <v>3054.4250000000002</v>
      </c>
      <c r="Q179" s="29">
        <f t="shared" si="178"/>
        <v>2459.7749999999996</v>
      </c>
      <c r="R179" s="29">
        <f t="shared" si="178"/>
        <v>2533.5249999999996</v>
      </c>
      <c r="S179" s="29">
        <f t="shared" si="178"/>
        <v>3961.2750000000005</v>
      </c>
      <c r="T179" s="29">
        <f t="shared" si="178"/>
        <v>628.125</v>
      </c>
      <c r="U179" s="36">
        <f t="shared" si="131"/>
        <v>3002.25</v>
      </c>
    </row>
    <row r="180" spans="1:21">
      <c r="A180" s="1"/>
      <c r="B180" s="15">
        <v>38129</v>
      </c>
      <c r="C180" s="16">
        <v>301</v>
      </c>
      <c r="D180" s="16">
        <v>207</v>
      </c>
      <c r="E180" s="16">
        <v>256</v>
      </c>
      <c r="F180" s="16">
        <v>305</v>
      </c>
      <c r="G180" s="16">
        <v>272</v>
      </c>
      <c r="H180" s="16">
        <v>277</v>
      </c>
      <c r="I180" s="16">
        <v>422</v>
      </c>
      <c r="J180" s="16">
        <v>38</v>
      </c>
      <c r="L180" s="2">
        <v>42248</v>
      </c>
      <c r="M180" s="29">
        <f>AVERAGE(C769:C773)*10</f>
        <v>2850.84</v>
      </c>
      <c r="N180" s="29">
        <f t="shared" ref="N180:T180" si="179">AVERAGE(D769:D773)*10</f>
        <v>1726.48</v>
      </c>
      <c r="O180" s="29">
        <f t="shared" si="179"/>
        <v>2173.2599999999998</v>
      </c>
      <c r="P180" s="29">
        <f t="shared" si="179"/>
        <v>2961.9</v>
      </c>
      <c r="Q180" s="29">
        <f t="shared" si="179"/>
        <v>2428.1800000000003</v>
      </c>
      <c r="R180" s="29">
        <f t="shared" si="179"/>
        <v>2515.94</v>
      </c>
      <c r="S180" s="29">
        <f t="shared" si="179"/>
        <v>3971.9800000000005</v>
      </c>
      <c r="T180" s="29">
        <f t="shared" si="179"/>
        <v>638</v>
      </c>
      <c r="U180" s="36">
        <f t="shared" si="131"/>
        <v>2969.5</v>
      </c>
    </row>
    <row r="181" spans="1:21">
      <c r="A181" s="1"/>
      <c r="B181" s="15">
        <v>38136</v>
      </c>
      <c r="C181" s="16">
        <v>300</v>
      </c>
      <c r="D181" s="16">
        <v>207</v>
      </c>
      <c r="E181" s="16">
        <v>258</v>
      </c>
      <c r="F181" s="16">
        <v>309</v>
      </c>
      <c r="G181" s="16">
        <v>274</v>
      </c>
      <c r="H181" s="16">
        <v>278</v>
      </c>
      <c r="I181" s="16">
        <v>422</v>
      </c>
      <c r="J181" s="16">
        <v>39</v>
      </c>
      <c r="L181" s="2">
        <v>42278</v>
      </c>
      <c r="M181" s="29">
        <f>AVERAGE(C774:C777)*10</f>
        <v>2976.1750000000002</v>
      </c>
      <c r="N181" s="29">
        <f t="shared" ref="N181:T181" si="180">AVERAGE(D774:D777)*10</f>
        <v>1803.8500000000001</v>
      </c>
      <c r="O181" s="29">
        <f t="shared" si="180"/>
        <v>2373.6750000000002</v>
      </c>
      <c r="P181" s="29">
        <f t="shared" si="180"/>
        <v>3003.6249999999995</v>
      </c>
      <c r="Q181" s="29">
        <f t="shared" si="180"/>
        <v>2435.1</v>
      </c>
      <c r="R181" s="29">
        <f t="shared" si="180"/>
        <v>2534.2249999999999</v>
      </c>
      <c r="S181" s="29">
        <f t="shared" si="180"/>
        <v>3895.65</v>
      </c>
      <c r="T181" s="29">
        <f t="shared" si="180"/>
        <v>645</v>
      </c>
      <c r="U181" s="36">
        <f t="shared" si="131"/>
        <v>2967.1499999999996</v>
      </c>
    </row>
    <row r="182" spans="1:21">
      <c r="A182" s="1"/>
      <c r="B182" s="17">
        <v>38143</v>
      </c>
      <c r="C182" s="18">
        <v>301</v>
      </c>
      <c r="D182" s="18">
        <v>208</v>
      </c>
      <c r="E182" s="18">
        <v>258</v>
      </c>
      <c r="F182" s="18">
        <v>310</v>
      </c>
      <c r="G182" s="18">
        <v>275</v>
      </c>
      <c r="H182" s="18">
        <v>280</v>
      </c>
      <c r="I182" s="18">
        <v>421</v>
      </c>
      <c r="J182" s="18">
        <v>40</v>
      </c>
      <c r="L182" s="2">
        <v>42309</v>
      </c>
      <c r="M182" s="29">
        <f>AVERAGE(C778:C781)*10</f>
        <v>3012.4749999999999</v>
      </c>
      <c r="N182" s="29">
        <f t="shared" ref="N182:T182" si="181">AVERAGE(D778:D781)*10</f>
        <v>1776.3</v>
      </c>
      <c r="O182" s="29">
        <f t="shared" si="181"/>
        <v>2383.7249999999999</v>
      </c>
      <c r="P182" s="29">
        <f t="shared" si="181"/>
        <v>3022.2250000000004</v>
      </c>
      <c r="Q182" s="29">
        <f t="shared" si="181"/>
        <v>2493.2749999999996</v>
      </c>
      <c r="R182" s="29">
        <f t="shared" si="181"/>
        <v>2521.375</v>
      </c>
      <c r="S182" s="29">
        <f t="shared" si="181"/>
        <v>3882.55</v>
      </c>
      <c r="T182" s="29">
        <f t="shared" si="181"/>
        <v>613.75</v>
      </c>
      <c r="U182" s="36">
        <f t="shared" si="131"/>
        <v>2979.8562499999998</v>
      </c>
    </row>
    <row r="183" spans="1:21">
      <c r="A183" s="1"/>
      <c r="B183" s="17">
        <v>38150</v>
      </c>
      <c r="C183" s="18">
        <v>301</v>
      </c>
      <c r="D183" s="18">
        <v>208</v>
      </c>
      <c r="E183" s="18">
        <v>259</v>
      </c>
      <c r="F183" s="18">
        <v>309</v>
      </c>
      <c r="G183" s="18">
        <v>276</v>
      </c>
      <c r="H183" s="18">
        <v>279</v>
      </c>
      <c r="I183" s="18">
        <v>421</v>
      </c>
      <c r="J183" s="18">
        <v>40</v>
      </c>
      <c r="L183" s="2">
        <v>42339</v>
      </c>
      <c r="M183" s="29">
        <f>AVERAGE(C782:C786)*10</f>
        <v>2962.6</v>
      </c>
      <c r="N183" s="29">
        <f t="shared" ref="N183:T183" si="182">AVERAGE(D782:D786)*10</f>
        <v>1722.1800000000003</v>
      </c>
      <c r="O183" s="29">
        <f t="shared" si="182"/>
        <v>2249.6800000000003</v>
      </c>
      <c r="P183" s="29">
        <f t="shared" si="182"/>
        <v>2902.2999999999997</v>
      </c>
      <c r="Q183" s="29">
        <f t="shared" si="182"/>
        <v>2516.96</v>
      </c>
      <c r="R183" s="29">
        <f t="shared" si="182"/>
        <v>2523.2399999999998</v>
      </c>
      <c r="S183" s="29">
        <f t="shared" si="182"/>
        <v>3856.08</v>
      </c>
      <c r="T183" s="29">
        <f t="shared" si="182"/>
        <v>586</v>
      </c>
      <c r="U183" s="36">
        <f t="shared" si="131"/>
        <v>2949.645</v>
      </c>
    </row>
    <row r="184" spans="1:21">
      <c r="A184" s="1"/>
      <c r="B184" s="17">
        <v>38157</v>
      </c>
      <c r="C184" s="18">
        <v>301</v>
      </c>
      <c r="D184" s="18">
        <v>210</v>
      </c>
      <c r="E184" s="18">
        <v>259</v>
      </c>
      <c r="F184" s="18">
        <v>311</v>
      </c>
      <c r="G184" s="18">
        <v>274</v>
      </c>
      <c r="H184" s="18">
        <v>279</v>
      </c>
      <c r="I184" s="18">
        <v>423</v>
      </c>
      <c r="J184" s="18">
        <v>40</v>
      </c>
      <c r="L184" s="2">
        <v>42370</v>
      </c>
      <c r="M184" s="29">
        <f>AVERAGE(C787:C790)*10</f>
        <v>2891.95</v>
      </c>
      <c r="N184" s="29">
        <f t="shared" ref="N184:T184" si="183">AVERAGE(D787:D790)*10</f>
        <v>1687.2</v>
      </c>
      <c r="O184" s="29">
        <f t="shared" si="183"/>
        <v>2230.0250000000001</v>
      </c>
      <c r="P184" s="29">
        <f t="shared" si="183"/>
        <v>2838.0499999999993</v>
      </c>
      <c r="Q184" s="29">
        <f t="shared" si="183"/>
        <v>2453.375</v>
      </c>
      <c r="R184" s="29">
        <f t="shared" si="183"/>
        <v>2454.9249999999997</v>
      </c>
      <c r="S184" s="29">
        <f t="shared" si="183"/>
        <v>3855.45</v>
      </c>
      <c r="T184" s="29">
        <f t="shared" si="183"/>
        <v>583.75</v>
      </c>
      <c r="U184" s="36">
        <f t="shared" si="131"/>
        <v>2900.45</v>
      </c>
    </row>
    <row r="185" spans="1:21">
      <c r="A185" s="1"/>
      <c r="B185" s="17">
        <v>38164</v>
      </c>
      <c r="C185" s="18">
        <v>301</v>
      </c>
      <c r="D185" s="18">
        <v>210</v>
      </c>
      <c r="E185" s="18">
        <v>260</v>
      </c>
      <c r="F185" s="18">
        <v>310</v>
      </c>
      <c r="G185" s="18">
        <v>275</v>
      </c>
      <c r="H185" s="18">
        <v>280</v>
      </c>
      <c r="I185" s="18">
        <v>422</v>
      </c>
      <c r="J185" s="18">
        <v>40</v>
      </c>
      <c r="L185" s="2">
        <v>42401</v>
      </c>
      <c r="M185" s="29">
        <f>AVERAGE(C791:C794)*10</f>
        <v>2747.6749999999997</v>
      </c>
      <c r="N185" s="29">
        <f t="shared" ref="N185:T185" si="184">AVERAGE(D791:D794)*10</f>
        <v>1653.5750000000003</v>
      </c>
      <c r="O185" s="29">
        <f t="shared" si="184"/>
        <v>2087.5</v>
      </c>
      <c r="P185" s="29">
        <f t="shared" si="184"/>
        <v>2764.2250000000004</v>
      </c>
      <c r="Q185" s="29">
        <f t="shared" si="184"/>
        <v>2329.9</v>
      </c>
      <c r="R185" s="29">
        <f t="shared" si="184"/>
        <v>2367.6999999999998</v>
      </c>
      <c r="S185" s="29">
        <f t="shared" si="184"/>
        <v>3799.5750000000003</v>
      </c>
      <c r="T185" s="29">
        <f t="shared" si="184"/>
        <v>565</v>
      </c>
      <c r="U185" s="36">
        <f t="shared" si="131"/>
        <v>2815.35</v>
      </c>
    </row>
    <row r="186" spans="1:21">
      <c r="A186" s="1"/>
      <c r="B186" s="17">
        <v>38171</v>
      </c>
      <c r="C186" s="18">
        <v>302</v>
      </c>
      <c r="D186" s="18">
        <v>211</v>
      </c>
      <c r="E186" s="18">
        <v>260</v>
      </c>
      <c r="F186" s="18">
        <v>308</v>
      </c>
      <c r="G186" s="18">
        <v>275</v>
      </c>
      <c r="H186" s="18">
        <v>280</v>
      </c>
      <c r="I186" s="18">
        <v>422</v>
      </c>
      <c r="J186" s="18">
        <v>40</v>
      </c>
      <c r="L186" s="2">
        <v>42430</v>
      </c>
      <c r="M186" s="29">
        <f>AVERAGE(C795:C799)*10</f>
        <v>2614.9</v>
      </c>
      <c r="N186" s="29">
        <f t="shared" ref="N186:T186" si="185">AVERAGE(D795:D799)*10</f>
        <v>1639.76</v>
      </c>
      <c r="O186" s="29">
        <f t="shared" si="185"/>
        <v>2004.46</v>
      </c>
      <c r="P186" s="29">
        <f t="shared" si="185"/>
        <v>2657.9399999999996</v>
      </c>
      <c r="Q186" s="29">
        <f t="shared" si="185"/>
        <v>2236.3200000000002</v>
      </c>
      <c r="R186" s="29">
        <f t="shared" si="185"/>
        <v>2289.52</v>
      </c>
      <c r="S186" s="29">
        <f t="shared" si="185"/>
        <v>3737.04</v>
      </c>
      <c r="T186" s="29">
        <f t="shared" si="185"/>
        <v>551</v>
      </c>
      <c r="U186" s="36">
        <f t="shared" si="131"/>
        <v>2730.2049999999999</v>
      </c>
    </row>
    <row r="187" spans="1:21">
      <c r="A187" s="1"/>
      <c r="B187" s="11">
        <v>38178</v>
      </c>
      <c r="C187" s="12">
        <v>302</v>
      </c>
      <c r="D187" s="12">
        <v>212</v>
      </c>
      <c r="E187" s="12">
        <v>260</v>
      </c>
      <c r="F187" s="12">
        <v>308</v>
      </c>
      <c r="G187" s="12">
        <v>275</v>
      </c>
      <c r="H187" s="12">
        <v>282</v>
      </c>
      <c r="I187" s="12">
        <v>420</v>
      </c>
      <c r="J187" s="12">
        <v>40</v>
      </c>
      <c r="L187" s="2">
        <v>42461</v>
      </c>
      <c r="M187" s="29">
        <f>AVERAGE(C799:C803)*10</f>
        <v>2560.5</v>
      </c>
      <c r="N187" s="29">
        <f t="shared" ref="N187:T187" si="186">AVERAGE(D799:D803)*10</f>
        <v>1647.1599999999999</v>
      </c>
      <c r="O187" s="29">
        <f t="shared" si="186"/>
        <v>1948.1400000000003</v>
      </c>
      <c r="P187" s="29">
        <f t="shared" si="186"/>
        <v>2563.8999999999996</v>
      </c>
      <c r="Q187" s="29">
        <f t="shared" si="186"/>
        <v>2192.94</v>
      </c>
      <c r="R187" s="29">
        <f t="shared" si="186"/>
        <v>2234.2800000000002</v>
      </c>
      <c r="S187" s="29">
        <f t="shared" si="186"/>
        <v>3686.04</v>
      </c>
      <c r="T187" s="29">
        <f t="shared" si="186"/>
        <v>545</v>
      </c>
      <c r="U187" s="36">
        <f t="shared" si="131"/>
        <v>2669.29</v>
      </c>
    </row>
    <row r="188" spans="1:21">
      <c r="A188" s="1"/>
      <c r="B188" s="11">
        <v>38185</v>
      </c>
      <c r="C188" s="12">
        <v>302</v>
      </c>
      <c r="D188" s="12">
        <v>211</v>
      </c>
      <c r="E188" s="12">
        <v>260</v>
      </c>
      <c r="F188" s="12">
        <v>309</v>
      </c>
      <c r="G188" s="12">
        <v>275</v>
      </c>
      <c r="H188" s="12">
        <v>283</v>
      </c>
      <c r="I188" s="12">
        <v>420</v>
      </c>
      <c r="J188" s="12">
        <v>41</v>
      </c>
      <c r="L188" s="2">
        <v>42491</v>
      </c>
      <c r="M188" s="29">
        <f>AVERAGE(C804:C807)*10</f>
        <v>2534.75</v>
      </c>
      <c r="N188" s="29">
        <f t="shared" ref="N188:T188" si="187">AVERAGE(D804:D807)*10</f>
        <v>1648.0499999999997</v>
      </c>
      <c r="O188" s="29">
        <f t="shared" si="187"/>
        <v>1977.825</v>
      </c>
      <c r="P188" s="29">
        <f t="shared" si="187"/>
        <v>2577.3749999999995</v>
      </c>
      <c r="Q188" s="29">
        <f t="shared" si="187"/>
        <v>2146.6499999999996</v>
      </c>
      <c r="R188" s="29">
        <f t="shared" si="187"/>
        <v>2176.8249999999998</v>
      </c>
      <c r="S188" s="29">
        <f t="shared" si="187"/>
        <v>3662.6</v>
      </c>
      <c r="T188" s="29">
        <f t="shared" si="187"/>
        <v>551.25</v>
      </c>
      <c r="U188" s="36">
        <f t="shared" si="131"/>
        <v>2640.8624999999997</v>
      </c>
    </row>
    <row r="189" spans="1:21">
      <c r="A189" s="1"/>
      <c r="B189" s="11">
        <v>38192</v>
      </c>
      <c r="C189" s="12">
        <v>301</v>
      </c>
      <c r="D189" s="12">
        <v>210</v>
      </c>
      <c r="E189" s="12">
        <v>259</v>
      </c>
      <c r="F189" s="12">
        <v>309</v>
      </c>
      <c r="G189" s="12">
        <v>277</v>
      </c>
      <c r="H189" s="12">
        <v>283</v>
      </c>
      <c r="I189" s="12">
        <v>420</v>
      </c>
      <c r="J189" s="12">
        <v>41</v>
      </c>
      <c r="L189" s="2">
        <v>42522</v>
      </c>
      <c r="M189" s="29">
        <f>AVERAGE(C808:C812)*10</f>
        <v>2765.3999999999996</v>
      </c>
      <c r="N189" s="29">
        <f t="shared" ref="N189:T189" si="188">AVERAGE(D808:D812)*10</f>
        <v>1687.1599999999999</v>
      </c>
      <c r="O189" s="29">
        <f t="shared" si="188"/>
        <v>2114.56</v>
      </c>
      <c r="P189" s="29">
        <f t="shared" si="188"/>
        <v>2628.26</v>
      </c>
      <c r="Q189" s="29">
        <f t="shared" si="188"/>
        <v>2215.5800000000004</v>
      </c>
      <c r="R189" s="29">
        <f t="shared" si="188"/>
        <v>2217.5</v>
      </c>
      <c r="S189" s="29">
        <f t="shared" si="188"/>
        <v>3650.1400000000003</v>
      </c>
      <c r="T189" s="29">
        <f t="shared" si="188"/>
        <v>607</v>
      </c>
      <c r="U189" s="36">
        <f t="shared" si="131"/>
        <v>2677.87</v>
      </c>
    </row>
    <row r="190" spans="1:21">
      <c r="A190" s="1"/>
      <c r="B190" s="11">
        <v>38199</v>
      </c>
      <c r="C190" s="12">
        <v>301</v>
      </c>
      <c r="D190" s="12">
        <v>209</v>
      </c>
      <c r="E190" s="12">
        <v>259</v>
      </c>
      <c r="F190" s="12">
        <v>311</v>
      </c>
      <c r="G190" s="12">
        <v>277</v>
      </c>
      <c r="H190" s="12">
        <v>283</v>
      </c>
      <c r="I190" s="12">
        <v>421</v>
      </c>
      <c r="J190" s="12">
        <v>41</v>
      </c>
      <c r="L190" s="2">
        <v>42552</v>
      </c>
      <c r="M190" s="29">
        <f>AVERAGE(C813:C816)*10</f>
        <v>2997.1749999999997</v>
      </c>
      <c r="N190" s="29">
        <f t="shared" ref="N190:T190" si="189">AVERAGE(D813:D816)*10</f>
        <v>1710.2750000000001</v>
      </c>
      <c r="O190" s="29">
        <f t="shared" si="189"/>
        <v>2215.3500000000004</v>
      </c>
      <c r="P190" s="29">
        <f t="shared" si="189"/>
        <v>2649.7250000000004</v>
      </c>
      <c r="Q190" s="29">
        <f t="shared" si="189"/>
        <v>2410.6750000000002</v>
      </c>
      <c r="R190" s="29">
        <f t="shared" si="189"/>
        <v>2321.75</v>
      </c>
      <c r="S190" s="29">
        <f t="shared" si="189"/>
        <v>3600.7749999999996</v>
      </c>
      <c r="T190" s="29">
        <f t="shared" si="189"/>
        <v>641.25</v>
      </c>
      <c r="U190" s="36">
        <f t="shared" si="131"/>
        <v>2745.7312499999998</v>
      </c>
    </row>
    <row r="191" spans="1:21">
      <c r="A191" s="1"/>
      <c r="B191" s="7">
        <v>38206</v>
      </c>
      <c r="C191" s="8">
        <v>301</v>
      </c>
      <c r="D191" s="8">
        <v>209</v>
      </c>
      <c r="E191" s="8">
        <v>259</v>
      </c>
      <c r="F191" s="8">
        <v>311</v>
      </c>
      <c r="G191" s="8">
        <v>276</v>
      </c>
      <c r="H191" s="8">
        <v>283</v>
      </c>
      <c r="I191" s="8">
        <v>419</v>
      </c>
      <c r="J191" s="8">
        <v>41</v>
      </c>
      <c r="L191" s="2">
        <v>42583</v>
      </c>
      <c r="M191" s="29">
        <f>AVERAGE(C817:C821)*10</f>
        <v>3266.7000000000003</v>
      </c>
      <c r="N191" s="29">
        <f t="shared" ref="N191:T191" si="190">AVERAGE(D817:D821)*10</f>
        <v>1765.2200000000003</v>
      </c>
      <c r="O191" s="29">
        <f t="shared" si="190"/>
        <v>2315.7199999999998</v>
      </c>
      <c r="P191" s="29">
        <f t="shared" si="190"/>
        <v>2823.34</v>
      </c>
      <c r="Q191" s="29">
        <f t="shared" si="190"/>
        <v>2640.54</v>
      </c>
      <c r="R191" s="29">
        <f t="shared" si="190"/>
        <v>2508.54</v>
      </c>
      <c r="S191" s="29">
        <f t="shared" si="190"/>
        <v>3653.56</v>
      </c>
      <c r="T191" s="29">
        <f t="shared" si="190"/>
        <v>770</v>
      </c>
      <c r="U191" s="36">
        <f t="shared" si="131"/>
        <v>2906.4949999999999</v>
      </c>
    </row>
    <row r="192" spans="1:21">
      <c r="A192" s="1"/>
      <c r="B192" s="7">
        <v>38213</v>
      </c>
      <c r="C192" s="8">
        <v>301</v>
      </c>
      <c r="D192" s="8">
        <v>209</v>
      </c>
      <c r="E192" s="8">
        <v>258</v>
      </c>
      <c r="F192" s="8">
        <v>308</v>
      </c>
      <c r="G192" s="8">
        <v>278</v>
      </c>
      <c r="H192" s="8">
        <v>282</v>
      </c>
      <c r="I192" s="8">
        <v>418</v>
      </c>
      <c r="J192" s="8">
        <v>42</v>
      </c>
      <c r="L192" s="2">
        <v>42614</v>
      </c>
      <c r="M192" s="29">
        <f>AVERAGE(C822:C825)*10</f>
        <v>3710.6</v>
      </c>
      <c r="N192" s="29">
        <f t="shared" ref="N192:T192" si="191">AVERAGE(D822:D825)*10</f>
        <v>1907.85</v>
      </c>
      <c r="O192" s="29">
        <f t="shared" si="191"/>
        <v>2559.25</v>
      </c>
      <c r="P192" s="29">
        <f t="shared" si="191"/>
        <v>3065.7249999999999</v>
      </c>
      <c r="Q192" s="29">
        <f t="shared" si="191"/>
        <v>2855.7</v>
      </c>
      <c r="R192" s="29">
        <f t="shared" si="191"/>
        <v>2697.2250000000004</v>
      </c>
      <c r="S192" s="29">
        <f t="shared" si="191"/>
        <v>3630.8</v>
      </c>
      <c r="T192" s="29">
        <f t="shared" si="191"/>
        <v>900</v>
      </c>
      <c r="U192" s="36">
        <f t="shared" si="131"/>
        <v>3062.3625000000002</v>
      </c>
    </row>
    <row r="193" spans="1:21" ht="12.75" customHeight="1">
      <c r="A193" s="1"/>
      <c r="B193" s="7">
        <v>38220</v>
      </c>
      <c r="C193" s="8">
        <v>301</v>
      </c>
      <c r="D193" s="8">
        <v>209</v>
      </c>
      <c r="E193" s="8">
        <v>257</v>
      </c>
      <c r="F193" s="8">
        <v>306</v>
      </c>
      <c r="G193" s="8">
        <v>278</v>
      </c>
      <c r="H193" s="8">
        <v>284</v>
      </c>
      <c r="I193" s="8">
        <v>420</v>
      </c>
      <c r="J193" s="8">
        <v>44</v>
      </c>
      <c r="L193" s="2">
        <v>42644</v>
      </c>
      <c r="M193" s="29">
        <f>AVERAGE(C826:C829)*10</f>
        <v>4019.6</v>
      </c>
      <c r="N193" s="29">
        <f t="shared" ref="N193:T193" si="192">AVERAGE(D826:D829)*10</f>
        <v>2012.3249999999998</v>
      </c>
      <c r="O193" s="29">
        <f t="shared" si="192"/>
        <v>2708.85</v>
      </c>
      <c r="P193" s="29">
        <f t="shared" si="192"/>
        <v>3137.9500000000003</v>
      </c>
      <c r="Q193" s="29">
        <f t="shared" si="192"/>
        <v>3052.8250000000003</v>
      </c>
      <c r="R193" s="29">
        <f t="shared" si="192"/>
        <v>2848.2</v>
      </c>
      <c r="S193" s="29">
        <f t="shared" si="192"/>
        <v>3629.4749999999999</v>
      </c>
      <c r="T193" s="29">
        <f t="shared" si="192"/>
        <v>935</v>
      </c>
      <c r="U193" s="36">
        <f t="shared" si="131"/>
        <v>3167.1125000000002</v>
      </c>
    </row>
    <row r="194" spans="1:21">
      <c r="A194" s="1"/>
      <c r="B194" s="7">
        <v>38227</v>
      </c>
      <c r="C194" s="8">
        <v>302</v>
      </c>
      <c r="D194" s="8">
        <v>209</v>
      </c>
      <c r="E194" s="8">
        <v>256</v>
      </c>
      <c r="F194" s="8">
        <v>306</v>
      </c>
      <c r="G194" s="8">
        <v>278</v>
      </c>
      <c r="H194" s="8">
        <v>284</v>
      </c>
      <c r="I194" s="8">
        <v>421</v>
      </c>
      <c r="J194" s="8">
        <v>45</v>
      </c>
      <c r="L194" s="2">
        <v>42675</v>
      </c>
      <c r="M194" s="29">
        <f>AVERAGE(C830:C834)*10</f>
        <v>4123.5600000000004</v>
      </c>
      <c r="N194" s="29">
        <f t="shared" ref="N194:T194" si="193">AVERAGE(D830:D834)*10</f>
        <v>1999.8400000000001</v>
      </c>
      <c r="O194" s="29">
        <f t="shared" si="193"/>
        <v>2852.04</v>
      </c>
      <c r="P194" s="29">
        <f t="shared" si="193"/>
        <v>3212</v>
      </c>
      <c r="Q194" s="29">
        <f t="shared" si="193"/>
        <v>3274.0399999999995</v>
      </c>
      <c r="R194" s="29">
        <f t="shared" si="193"/>
        <v>3046.7000000000003</v>
      </c>
      <c r="S194" s="29">
        <f t="shared" si="193"/>
        <v>3763.28</v>
      </c>
      <c r="T194" s="29">
        <f t="shared" si="193"/>
        <v>882</v>
      </c>
      <c r="U194" s="36">
        <f t="shared" si="131"/>
        <v>3324.0050000000001</v>
      </c>
    </row>
    <row r="195" spans="1:21">
      <c r="A195" s="1"/>
      <c r="B195" s="7">
        <v>38234</v>
      </c>
      <c r="C195" s="8">
        <v>301</v>
      </c>
      <c r="D195" s="8">
        <v>208</v>
      </c>
      <c r="E195" s="8">
        <v>254</v>
      </c>
      <c r="F195" s="8">
        <v>305</v>
      </c>
      <c r="G195" s="8">
        <v>279</v>
      </c>
      <c r="H195" s="8">
        <v>286</v>
      </c>
      <c r="I195" s="8">
        <v>420</v>
      </c>
      <c r="J195" s="8">
        <v>46</v>
      </c>
      <c r="L195" s="2">
        <v>42705</v>
      </c>
      <c r="M195" s="29">
        <f>AVERAGE(C835:C838)*10</f>
        <v>4244.2749999999996</v>
      </c>
      <c r="N195" s="29">
        <f t="shared" ref="N195:T195" si="194">AVERAGE(D835:D838)*10</f>
        <v>2048.75</v>
      </c>
      <c r="O195" s="29">
        <f t="shared" si="194"/>
        <v>3045.25</v>
      </c>
      <c r="P195" s="29">
        <f t="shared" si="194"/>
        <v>3324.1750000000002</v>
      </c>
      <c r="Q195" s="29">
        <f t="shared" si="194"/>
        <v>3359.125</v>
      </c>
      <c r="R195" s="29">
        <f t="shared" si="194"/>
        <v>3128.75</v>
      </c>
      <c r="S195" s="29">
        <f t="shared" si="194"/>
        <v>3898.8249999999998</v>
      </c>
      <c r="T195" s="29">
        <f t="shared" si="194"/>
        <v>892.5</v>
      </c>
      <c r="U195" s="36">
        <f t="shared" si="131"/>
        <v>3427.71875</v>
      </c>
    </row>
    <row r="196" spans="1:21">
      <c r="A196" s="1"/>
      <c r="B196" s="19">
        <v>38241</v>
      </c>
      <c r="C196" s="20">
        <v>301</v>
      </c>
      <c r="D196" s="20">
        <v>208</v>
      </c>
      <c r="E196" s="20">
        <v>254</v>
      </c>
      <c r="F196" s="20">
        <v>304</v>
      </c>
      <c r="G196" s="20">
        <v>282</v>
      </c>
      <c r="H196" s="20">
        <v>287</v>
      </c>
      <c r="I196" s="20">
        <v>420</v>
      </c>
      <c r="J196" s="20">
        <v>48</v>
      </c>
      <c r="L196" s="2">
        <v>42736</v>
      </c>
      <c r="M196" s="29">
        <f>AVERAGE(C839:C842)*10</f>
        <v>4259.3249999999998</v>
      </c>
      <c r="N196" s="29">
        <f t="shared" ref="N196:T196" si="195">AVERAGE(D839:D842)*10</f>
        <v>2099.5750000000003</v>
      </c>
      <c r="O196" s="29">
        <f t="shared" si="195"/>
        <v>3096.3249999999998</v>
      </c>
      <c r="P196" s="29">
        <f t="shared" si="195"/>
        <v>3332.8500000000004</v>
      </c>
      <c r="Q196" s="29">
        <f t="shared" si="195"/>
        <v>3306.2249999999999</v>
      </c>
      <c r="R196" s="29">
        <f t="shared" si="195"/>
        <v>3177.2</v>
      </c>
      <c r="S196" s="29">
        <f t="shared" si="195"/>
        <v>4053.625</v>
      </c>
      <c r="T196" s="29">
        <f t="shared" si="195"/>
        <v>913.75</v>
      </c>
      <c r="U196" s="36">
        <f t="shared" ref="U196:U207" si="196">AVERAGE(P196:S196)</f>
        <v>3467.4750000000004</v>
      </c>
    </row>
    <row r="197" spans="1:21">
      <c r="A197" s="1"/>
      <c r="B197" s="19">
        <v>38248</v>
      </c>
      <c r="C197" s="20">
        <v>300</v>
      </c>
      <c r="D197" s="20">
        <v>208</v>
      </c>
      <c r="E197" s="20">
        <v>254</v>
      </c>
      <c r="F197" s="20">
        <v>304</v>
      </c>
      <c r="G197" s="20">
        <v>281</v>
      </c>
      <c r="H197" s="20">
        <v>288</v>
      </c>
      <c r="I197" s="20">
        <v>420</v>
      </c>
      <c r="J197" s="20">
        <v>50</v>
      </c>
      <c r="L197" s="2">
        <v>42767</v>
      </c>
      <c r="M197" s="29">
        <f>AVERAGE(C843:C846)*10</f>
        <v>4188.3250000000007</v>
      </c>
      <c r="N197" s="29">
        <f t="shared" ref="N197:T197" si="197">AVERAGE(D843:D846)*10</f>
        <v>2023.4</v>
      </c>
      <c r="O197" s="29">
        <f t="shared" si="197"/>
        <v>3048.1750000000002</v>
      </c>
      <c r="P197" s="29">
        <f t="shared" si="197"/>
        <v>3305.75</v>
      </c>
      <c r="Q197" s="29">
        <f t="shared" si="197"/>
        <v>3260.4750000000004</v>
      </c>
      <c r="R197" s="29">
        <f t="shared" si="197"/>
        <v>3160.0749999999998</v>
      </c>
      <c r="S197" s="29">
        <f t="shared" si="197"/>
        <v>3991.7250000000004</v>
      </c>
      <c r="T197" s="29">
        <f t="shared" si="197"/>
        <v>936.25</v>
      </c>
      <c r="U197" s="36">
        <f t="shared" si="196"/>
        <v>3429.5062499999999</v>
      </c>
    </row>
    <row r="198" spans="1:21">
      <c r="A198" s="1"/>
      <c r="B198" s="19">
        <v>38255</v>
      </c>
      <c r="C198" s="20">
        <v>298</v>
      </c>
      <c r="D198" s="20">
        <v>208</v>
      </c>
      <c r="E198" s="20">
        <v>254</v>
      </c>
      <c r="F198" s="20">
        <v>303</v>
      </c>
      <c r="G198" s="20">
        <v>282</v>
      </c>
      <c r="H198" s="20">
        <v>290</v>
      </c>
      <c r="I198" s="20">
        <v>420</v>
      </c>
      <c r="J198" s="20">
        <v>51</v>
      </c>
      <c r="L198" s="2">
        <v>42795</v>
      </c>
      <c r="M198" s="29">
        <f>AVERAGE(C847:C851)*10</f>
        <v>4141.82</v>
      </c>
      <c r="N198" s="29">
        <f t="shared" ref="N198:T198" si="198">AVERAGE(D847:D851)*10</f>
        <v>1862.32</v>
      </c>
      <c r="O198" s="29">
        <f t="shared" si="198"/>
        <v>2878.1</v>
      </c>
      <c r="P198" s="29">
        <f t="shared" si="198"/>
        <v>3289.04</v>
      </c>
      <c r="Q198" s="29">
        <f t="shared" si="198"/>
        <v>3167.5200000000004</v>
      </c>
      <c r="R198" s="29">
        <f t="shared" si="198"/>
        <v>3154.7200000000003</v>
      </c>
      <c r="S198" s="29">
        <f t="shared" si="198"/>
        <v>4022.9399999999996</v>
      </c>
      <c r="T198" s="29">
        <f t="shared" si="198"/>
        <v>964</v>
      </c>
      <c r="U198" s="36">
        <f t="shared" si="196"/>
        <v>3408.5550000000003</v>
      </c>
    </row>
    <row r="199" spans="1:21">
      <c r="A199" s="1"/>
      <c r="B199" s="19">
        <v>38262</v>
      </c>
      <c r="C199" s="20">
        <v>298</v>
      </c>
      <c r="D199" s="20">
        <v>208</v>
      </c>
      <c r="E199" s="20">
        <v>254</v>
      </c>
      <c r="F199" s="20">
        <v>303</v>
      </c>
      <c r="G199" s="20">
        <v>281</v>
      </c>
      <c r="H199" s="20">
        <v>289</v>
      </c>
      <c r="I199" s="20">
        <v>420</v>
      </c>
      <c r="J199" s="20">
        <v>52</v>
      </c>
      <c r="L199" s="2">
        <v>42826</v>
      </c>
      <c r="M199" s="29">
        <f>AVERAGE(C852:C855)*10</f>
        <v>4268.0249999999996</v>
      </c>
      <c r="N199" s="29">
        <f t="shared" ref="N199:T199" si="199">AVERAGE(D852:D855)*10</f>
        <v>1770.2</v>
      </c>
      <c r="O199" s="29">
        <f t="shared" si="199"/>
        <v>2765.7000000000007</v>
      </c>
      <c r="P199" s="29">
        <f t="shared" si="199"/>
        <v>3264.5749999999998</v>
      </c>
      <c r="Q199" s="29">
        <f t="shared" si="199"/>
        <v>3108.4750000000004</v>
      </c>
      <c r="R199" s="29">
        <f t="shared" si="199"/>
        <v>3134.45</v>
      </c>
      <c r="S199" s="29">
        <f t="shared" si="199"/>
        <v>4008.4000000000005</v>
      </c>
      <c r="T199" s="29">
        <f t="shared" si="199"/>
        <v>973.75</v>
      </c>
      <c r="U199" s="36">
        <f t="shared" si="196"/>
        <v>3378.9750000000004</v>
      </c>
    </row>
    <row r="200" spans="1:21">
      <c r="A200" s="1"/>
      <c r="B200" s="23">
        <v>38269</v>
      </c>
      <c r="C200" s="24">
        <v>297</v>
      </c>
      <c r="D200" s="24">
        <v>208</v>
      </c>
      <c r="E200" s="24">
        <v>253</v>
      </c>
      <c r="F200" s="24">
        <v>300</v>
      </c>
      <c r="G200" s="24">
        <v>284</v>
      </c>
      <c r="H200" s="24">
        <v>290</v>
      </c>
      <c r="I200" s="24">
        <v>422</v>
      </c>
      <c r="J200" s="24">
        <v>51</v>
      </c>
      <c r="L200" s="2">
        <v>42856</v>
      </c>
      <c r="M200" s="29">
        <f>AVERAGE(C856:C860)*10</f>
        <v>4562.5</v>
      </c>
      <c r="N200" s="29">
        <f t="shared" ref="N200:T200" si="200">AVERAGE(D856:D860)*10</f>
        <v>1816.5400000000002</v>
      </c>
      <c r="O200" s="29">
        <f t="shared" si="200"/>
        <v>2850.04</v>
      </c>
      <c r="P200" s="29">
        <f t="shared" si="200"/>
        <v>3361.26</v>
      </c>
      <c r="Q200" s="29">
        <f t="shared" si="200"/>
        <v>3103.6800000000003</v>
      </c>
      <c r="R200" s="29">
        <f t="shared" si="200"/>
        <v>3114.3199999999997</v>
      </c>
      <c r="S200" s="29">
        <f t="shared" si="200"/>
        <v>4093.28</v>
      </c>
      <c r="T200" s="29">
        <f t="shared" si="200"/>
        <v>1015</v>
      </c>
      <c r="U200" s="36">
        <f t="shared" si="196"/>
        <v>3418.1350000000002</v>
      </c>
    </row>
    <row r="201" spans="1:21">
      <c r="A201" s="1"/>
      <c r="B201" s="23">
        <v>38276</v>
      </c>
      <c r="C201" s="24">
        <v>297</v>
      </c>
      <c r="D201" s="24">
        <v>209</v>
      </c>
      <c r="E201" s="24">
        <v>253</v>
      </c>
      <c r="F201" s="24">
        <v>301</v>
      </c>
      <c r="G201" s="24">
        <v>283</v>
      </c>
      <c r="H201" s="24">
        <v>290</v>
      </c>
      <c r="I201" s="24">
        <v>421</v>
      </c>
      <c r="J201" s="24">
        <v>51</v>
      </c>
      <c r="L201" s="2">
        <v>42887</v>
      </c>
      <c r="M201" s="29">
        <f>AVERAGE(C861:C864)*10</f>
        <v>5052.9500000000007</v>
      </c>
      <c r="N201" s="29">
        <f t="shared" ref="N201:T201" si="201">AVERAGE(D861:D864)*10</f>
        <v>1949.4750000000001</v>
      </c>
      <c r="O201" s="29">
        <f t="shared" si="201"/>
        <v>2996.4000000000005</v>
      </c>
      <c r="P201" s="29">
        <f t="shared" si="201"/>
        <v>3527.4250000000002</v>
      </c>
      <c r="Q201" s="29">
        <f t="shared" si="201"/>
        <v>3205.5749999999998</v>
      </c>
      <c r="R201" s="29">
        <f t="shared" si="201"/>
        <v>3169.7000000000003</v>
      </c>
      <c r="S201" s="29">
        <f t="shared" si="201"/>
        <v>4054.6</v>
      </c>
      <c r="T201" s="29">
        <f t="shared" si="201"/>
        <v>1013.75</v>
      </c>
      <c r="U201" s="36">
        <f t="shared" si="196"/>
        <v>3489.3250000000003</v>
      </c>
    </row>
    <row r="202" spans="1:21">
      <c r="A202" s="1"/>
      <c r="B202" s="23">
        <v>38283</v>
      </c>
      <c r="C202" s="24">
        <v>297</v>
      </c>
      <c r="D202" s="24">
        <v>209</v>
      </c>
      <c r="E202" s="24">
        <v>253</v>
      </c>
      <c r="F202" s="24">
        <v>299</v>
      </c>
      <c r="G202" s="24">
        <v>285</v>
      </c>
      <c r="H202" s="24">
        <v>291</v>
      </c>
      <c r="I202" s="24">
        <v>421</v>
      </c>
      <c r="J202" s="24">
        <v>52</v>
      </c>
      <c r="L202" s="2">
        <v>42917</v>
      </c>
      <c r="M202" s="29">
        <f>AVERAGE(C865:C868)*10</f>
        <v>5689.85</v>
      </c>
      <c r="N202" s="29">
        <f t="shared" ref="N202:T202" si="202">AVERAGE(D865:D868)*10</f>
        <v>1842.6749999999997</v>
      </c>
      <c r="O202" s="29">
        <f t="shared" si="202"/>
        <v>3003.8999999999996</v>
      </c>
      <c r="P202" s="29">
        <f t="shared" si="202"/>
        <v>3586.15</v>
      </c>
      <c r="Q202" s="29">
        <f t="shared" si="202"/>
        <v>3372.1750000000002</v>
      </c>
      <c r="R202" s="29">
        <f t="shared" si="202"/>
        <v>3284.6</v>
      </c>
      <c r="S202" s="29">
        <f t="shared" si="202"/>
        <v>4296.2749999999996</v>
      </c>
      <c r="T202" s="29">
        <f t="shared" si="202"/>
        <v>925</v>
      </c>
      <c r="U202" s="36">
        <f t="shared" si="196"/>
        <v>3634.8</v>
      </c>
    </row>
    <row r="203" spans="1:21">
      <c r="A203" s="1"/>
      <c r="B203" s="23">
        <v>38290</v>
      </c>
      <c r="C203" s="24">
        <v>296</v>
      </c>
      <c r="D203" s="24">
        <v>211</v>
      </c>
      <c r="E203" s="24">
        <v>254</v>
      </c>
      <c r="F203" s="24">
        <v>299</v>
      </c>
      <c r="G203" s="24">
        <v>286</v>
      </c>
      <c r="H203" s="24">
        <v>290</v>
      </c>
      <c r="I203" s="24">
        <v>421</v>
      </c>
      <c r="J203" s="24">
        <v>55</v>
      </c>
      <c r="L203" s="2">
        <v>42948</v>
      </c>
      <c r="M203" s="29">
        <f>AVERAGE(C869:C873)*10</f>
        <v>6042.4400000000005</v>
      </c>
      <c r="N203" s="29">
        <f t="shared" ref="N203:T203" si="203">AVERAGE(D869:D873)*10</f>
        <v>1769.5800000000004</v>
      </c>
      <c r="O203" s="29">
        <f t="shared" si="203"/>
        <v>3074.2200000000003</v>
      </c>
      <c r="P203" s="29">
        <f t="shared" si="203"/>
        <v>3526.1000000000004</v>
      </c>
      <c r="Q203" s="29">
        <f t="shared" si="203"/>
        <v>3482.2</v>
      </c>
      <c r="R203" s="29">
        <f t="shared" si="203"/>
        <v>3356.3199999999997</v>
      </c>
      <c r="S203" s="29">
        <f t="shared" si="203"/>
        <v>4239.32</v>
      </c>
      <c r="T203" s="29">
        <f t="shared" si="203"/>
        <v>867</v>
      </c>
      <c r="U203" s="36">
        <f t="shared" si="196"/>
        <v>3650.9849999999997</v>
      </c>
    </row>
    <row r="204" spans="1:21">
      <c r="A204" s="1"/>
      <c r="B204" s="25">
        <v>38297</v>
      </c>
      <c r="C204" s="26">
        <v>296</v>
      </c>
      <c r="D204" s="26">
        <v>214</v>
      </c>
      <c r="E204" s="26">
        <v>255</v>
      </c>
      <c r="F204" s="26">
        <v>299</v>
      </c>
      <c r="G204" s="26">
        <v>286</v>
      </c>
      <c r="H204" s="26">
        <v>291</v>
      </c>
      <c r="I204" s="26">
        <v>424</v>
      </c>
      <c r="J204" s="26">
        <v>58</v>
      </c>
      <c r="L204" s="2">
        <v>42979</v>
      </c>
      <c r="M204" s="29">
        <f>AVERAGE(C874:C877)*10</f>
        <v>6517.6749999999993</v>
      </c>
      <c r="N204" s="29">
        <f t="shared" ref="N204:T204" si="204">AVERAGE(D874:D877)*10</f>
        <v>1693.7</v>
      </c>
      <c r="O204" s="29">
        <f t="shared" si="204"/>
        <v>3059.625</v>
      </c>
      <c r="P204" s="29">
        <f t="shared" si="204"/>
        <v>3524.2250000000004</v>
      </c>
      <c r="Q204" s="29">
        <f t="shared" si="204"/>
        <v>3509.7499999999995</v>
      </c>
      <c r="R204" s="29">
        <f t="shared" si="204"/>
        <v>3410.3499999999995</v>
      </c>
      <c r="S204" s="29">
        <f t="shared" si="204"/>
        <v>4332.2000000000007</v>
      </c>
      <c r="T204" s="29">
        <f t="shared" si="204"/>
        <v>793.75</v>
      </c>
      <c r="U204" s="36">
        <f t="shared" si="196"/>
        <v>3694.1312500000004</v>
      </c>
    </row>
    <row r="205" spans="1:21">
      <c r="A205" s="1"/>
      <c r="B205" s="25">
        <v>38304</v>
      </c>
      <c r="C205" s="26">
        <v>295</v>
      </c>
      <c r="D205" s="26">
        <v>215</v>
      </c>
      <c r="E205" s="26">
        <v>256</v>
      </c>
      <c r="F205" s="26">
        <v>298</v>
      </c>
      <c r="G205" s="26">
        <v>286</v>
      </c>
      <c r="H205" s="26">
        <v>292</v>
      </c>
      <c r="I205" s="26">
        <v>424</v>
      </c>
      <c r="J205" s="26">
        <v>59</v>
      </c>
      <c r="L205" s="2">
        <v>43009</v>
      </c>
      <c r="M205" s="29">
        <f>AVERAGE(C879:C882)*10</f>
        <v>5990.3250000000007</v>
      </c>
      <c r="N205" s="29">
        <f t="shared" ref="N205:T205" si="205">AVERAGE(D879:D882)*10</f>
        <v>1607.7250000000001</v>
      </c>
      <c r="O205" s="29">
        <f t="shared" si="205"/>
        <v>2932.2250000000004</v>
      </c>
      <c r="P205" s="29">
        <f t="shared" si="205"/>
        <v>3462.7999999999997</v>
      </c>
      <c r="Q205" s="29">
        <f t="shared" si="205"/>
        <v>3484.7750000000001</v>
      </c>
      <c r="R205" s="29">
        <f t="shared" si="205"/>
        <v>3424.7750000000001</v>
      </c>
      <c r="S205" s="29">
        <f t="shared" si="205"/>
        <v>4423.4750000000004</v>
      </c>
      <c r="T205" s="29">
        <f t="shared" si="205"/>
        <v>696.25</v>
      </c>
      <c r="U205" s="36">
        <f t="shared" si="196"/>
        <v>3698.9562500000002</v>
      </c>
    </row>
    <row r="206" spans="1:21">
      <c r="A206" s="1"/>
      <c r="B206" s="25">
        <v>38311</v>
      </c>
      <c r="C206" s="26">
        <v>295</v>
      </c>
      <c r="D206" s="26">
        <v>215</v>
      </c>
      <c r="E206" s="26">
        <v>257</v>
      </c>
      <c r="F206" s="26">
        <v>297</v>
      </c>
      <c r="G206" s="26">
        <v>287</v>
      </c>
      <c r="H206" s="26">
        <v>292</v>
      </c>
      <c r="I206" s="26">
        <v>424</v>
      </c>
      <c r="J206" s="26">
        <v>59</v>
      </c>
      <c r="L206" s="2">
        <v>43040</v>
      </c>
      <c r="M206" s="29">
        <f>AVERAGE(C883:C886)*10</f>
        <v>5208.95</v>
      </c>
      <c r="N206" s="29">
        <f t="shared" ref="N206:T206" si="206">AVERAGE(D883:D886)*10</f>
        <v>1516.925</v>
      </c>
      <c r="O206" s="29">
        <f t="shared" si="206"/>
        <v>2755.2250000000004</v>
      </c>
      <c r="P206" s="29">
        <f t="shared" si="206"/>
        <v>3316.2249999999999</v>
      </c>
      <c r="Q206" s="29">
        <f t="shared" si="206"/>
        <v>3345.5749999999998</v>
      </c>
      <c r="R206" s="29">
        <f t="shared" si="206"/>
        <v>3411.9749999999999</v>
      </c>
      <c r="S206" s="29">
        <f t="shared" si="206"/>
        <v>4435.7250000000004</v>
      </c>
      <c r="T206" s="29">
        <f t="shared" si="206"/>
        <v>653.75</v>
      </c>
      <c r="U206" s="36">
        <f t="shared" si="196"/>
        <v>3627.375</v>
      </c>
    </row>
    <row r="207" spans="1:21">
      <c r="A207" s="1"/>
      <c r="B207" s="25">
        <v>38318</v>
      </c>
      <c r="C207" s="26">
        <v>294</v>
      </c>
      <c r="D207" s="26">
        <v>215</v>
      </c>
      <c r="E207" s="26">
        <v>255</v>
      </c>
      <c r="F207" s="26">
        <v>296</v>
      </c>
      <c r="G207" s="26">
        <v>287</v>
      </c>
      <c r="H207" s="26">
        <v>293</v>
      </c>
      <c r="I207" s="26">
        <v>424</v>
      </c>
      <c r="J207" s="26">
        <v>57</v>
      </c>
      <c r="L207" s="2">
        <v>43070</v>
      </c>
      <c r="M207" s="29">
        <f>AVERAGE(C887:C891)*10</f>
        <v>4830.18</v>
      </c>
      <c r="N207" s="29">
        <f t="shared" ref="N207:T207" si="207">AVERAGE(D887:D891)*10</f>
        <v>1468.58</v>
      </c>
      <c r="O207" s="29">
        <f t="shared" si="207"/>
        <v>2662.84</v>
      </c>
      <c r="P207" s="29">
        <f t="shared" si="207"/>
        <v>3187.6400000000003</v>
      </c>
      <c r="Q207" s="29">
        <f t="shared" si="207"/>
        <v>3110.6800000000003</v>
      </c>
      <c r="R207" s="29">
        <f t="shared" si="207"/>
        <v>3255.2</v>
      </c>
      <c r="S207" s="29">
        <f t="shared" si="207"/>
        <v>4459.8</v>
      </c>
      <c r="T207" s="29">
        <f t="shared" si="207"/>
        <v>667</v>
      </c>
      <c r="U207" s="36">
        <f t="shared" si="196"/>
        <v>3503.33</v>
      </c>
    </row>
    <row r="208" spans="1:21">
      <c r="A208" s="1"/>
      <c r="B208" s="25">
        <v>38325</v>
      </c>
      <c r="C208" s="26">
        <v>294</v>
      </c>
      <c r="D208" s="26">
        <v>214</v>
      </c>
      <c r="E208" s="26">
        <v>257</v>
      </c>
      <c r="F208" s="26">
        <v>299</v>
      </c>
      <c r="G208" s="26">
        <v>288</v>
      </c>
      <c r="H208" s="26">
        <v>294</v>
      </c>
      <c r="I208" s="26">
        <v>425</v>
      </c>
      <c r="J208" s="26">
        <v>53</v>
      </c>
      <c r="L208" s="2">
        <v>43101</v>
      </c>
      <c r="M208" s="29">
        <f>AVERAGE(C892:C895)*10</f>
        <v>4358.875</v>
      </c>
      <c r="N208" s="29">
        <f t="shared" ref="N208:T208" si="208">AVERAGE(D892:D895)*10</f>
        <v>1408.0250000000001</v>
      </c>
      <c r="O208" s="29">
        <f t="shared" si="208"/>
        <v>2588.75</v>
      </c>
      <c r="P208" s="29">
        <f t="shared" si="208"/>
        <v>3122.5749999999998</v>
      </c>
      <c r="Q208" s="29">
        <f t="shared" si="208"/>
        <v>2863.3249999999998</v>
      </c>
      <c r="R208" s="29">
        <f t="shared" si="208"/>
        <v>3051.6750000000002</v>
      </c>
      <c r="S208" s="29">
        <f t="shared" si="208"/>
        <v>4474.3999999999996</v>
      </c>
      <c r="T208" s="29">
        <f t="shared" si="208"/>
        <v>667.5</v>
      </c>
      <c r="U208" s="36">
        <f t="shared" ref="U208:U217" si="209">AVERAGE(P208:S208)</f>
        <v>3377.9937500000001</v>
      </c>
    </row>
    <row r="209" spans="1:21">
      <c r="A209" s="1"/>
      <c r="B209" s="21">
        <v>38332</v>
      </c>
      <c r="C209" s="22">
        <v>294</v>
      </c>
      <c r="D209" s="22">
        <v>214</v>
      </c>
      <c r="E209" s="22">
        <v>254</v>
      </c>
      <c r="F209" s="22">
        <v>300</v>
      </c>
      <c r="G209" s="22">
        <v>288</v>
      </c>
      <c r="H209" s="22">
        <v>293</v>
      </c>
      <c r="I209" s="22">
        <v>425</v>
      </c>
      <c r="J209" s="22">
        <v>50</v>
      </c>
      <c r="L209" s="2">
        <v>43132</v>
      </c>
      <c r="M209" s="29">
        <f>AVERAGE(C896:C899)*10</f>
        <v>4445.5749999999998</v>
      </c>
      <c r="N209" s="29">
        <f t="shared" ref="N209:T209" si="210">AVERAGE(D896:D899)*10</f>
        <v>1384.2250000000001</v>
      </c>
      <c r="O209" s="29">
        <f t="shared" si="210"/>
        <v>2581.1750000000002</v>
      </c>
      <c r="P209" s="29">
        <f t="shared" si="210"/>
        <v>3189.8749999999995</v>
      </c>
      <c r="Q209" s="29">
        <f t="shared" si="210"/>
        <v>2770.55</v>
      </c>
      <c r="R209" s="29">
        <f t="shared" si="210"/>
        <v>2962.3250000000003</v>
      </c>
      <c r="S209" s="29">
        <f t="shared" si="210"/>
        <v>4366.3250000000007</v>
      </c>
      <c r="T209" s="29">
        <f t="shared" si="210"/>
        <v>685</v>
      </c>
      <c r="U209" s="36">
        <f t="shared" si="209"/>
        <v>3322.2687500000002</v>
      </c>
    </row>
    <row r="210" spans="1:21">
      <c r="A210" s="1"/>
      <c r="B210" s="21">
        <v>38339</v>
      </c>
      <c r="C210" s="22">
        <v>292</v>
      </c>
      <c r="D210" s="22">
        <v>212</v>
      </c>
      <c r="E210" s="22">
        <v>253</v>
      </c>
      <c r="F210" s="22">
        <v>300</v>
      </c>
      <c r="G210" s="22">
        <v>289</v>
      </c>
      <c r="H210" s="22">
        <v>294</v>
      </c>
      <c r="I210" s="22">
        <v>425</v>
      </c>
      <c r="J210" s="22">
        <v>47</v>
      </c>
      <c r="L210" s="2">
        <v>43160</v>
      </c>
      <c r="M210" s="28">
        <f>AVERAGE(C900:C904)*10</f>
        <v>4737.8999999999996</v>
      </c>
      <c r="N210" s="28">
        <f t="shared" ref="N210:T210" si="211">AVERAGE(D900:D904)*10</f>
        <v>1328.94</v>
      </c>
      <c r="O210" s="28">
        <f t="shared" si="211"/>
        <v>2605.7200000000003</v>
      </c>
      <c r="P210" s="28">
        <f t="shared" si="211"/>
        <v>3243.8199999999997</v>
      </c>
      <c r="Q210" s="28">
        <f t="shared" si="211"/>
        <v>2805.2599999999993</v>
      </c>
      <c r="R210" s="28">
        <f t="shared" si="211"/>
        <v>2930.3999999999996</v>
      </c>
      <c r="S210" s="28">
        <f t="shared" si="211"/>
        <v>4346.5</v>
      </c>
      <c r="T210" s="28">
        <f t="shared" si="211"/>
        <v>696</v>
      </c>
      <c r="U210" s="36">
        <f t="shared" si="209"/>
        <v>3331.4949999999999</v>
      </c>
    </row>
    <row r="211" spans="1:21">
      <c r="A211" s="1"/>
      <c r="B211" s="21">
        <v>38346</v>
      </c>
      <c r="C211" s="22">
        <v>291</v>
      </c>
      <c r="D211" s="22">
        <v>211</v>
      </c>
      <c r="E211" s="22">
        <v>252</v>
      </c>
      <c r="F211" s="22">
        <v>299</v>
      </c>
      <c r="G211" s="22">
        <v>288</v>
      </c>
      <c r="H211" s="22">
        <v>294</v>
      </c>
      <c r="I211" s="22">
        <v>422</v>
      </c>
      <c r="J211" s="22">
        <v>46</v>
      </c>
      <c r="L211" s="2">
        <v>43191</v>
      </c>
      <c r="M211" s="28">
        <f>AVERAGE(C905:C908)*10</f>
        <v>5084.25</v>
      </c>
      <c r="N211" s="28">
        <f t="shared" ref="N211:T211" si="212">AVERAGE(D905:D908)*10</f>
        <v>1349.1750000000002</v>
      </c>
      <c r="O211" s="28">
        <f t="shared" si="212"/>
        <v>2649.9</v>
      </c>
      <c r="P211" s="28">
        <f t="shared" si="212"/>
        <v>3205.05</v>
      </c>
      <c r="Q211" s="28">
        <f t="shared" si="212"/>
        <v>2858.6249999999995</v>
      </c>
      <c r="R211" s="28">
        <f t="shared" si="212"/>
        <v>2961.4749999999999</v>
      </c>
      <c r="S211" s="28">
        <f t="shared" si="212"/>
        <v>4376.9750000000004</v>
      </c>
      <c r="T211" s="28">
        <f t="shared" si="212"/>
        <v>696.25</v>
      </c>
      <c r="U211" s="36">
        <f t="shared" si="209"/>
        <v>3350.53125</v>
      </c>
    </row>
    <row r="212" spans="1:21">
      <c r="A212" s="1"/>
      <c r="B212" s="21">
        <v>38353</v>
      </c>
      <c r="C212" s="22">
        <v>291</v>
      </c>
      <c r="D212" s="22">
        <v>209</v>
      </c>
      <c r="E212" s="22">
        <v>252</v>
      </c>
      <c r="F212" s="22">
        <v>295</v>
      </c>
      <c r="G212" s="22">
        <v>290</v>
      </c>
      <c r="H212" s="22">
        <v>295</v>
      </c>
      <c r="I212" s="22">
        <v>422</v>
      </c>
      <c r="J212" s="22">
        <v>46</v>
      </c>
      <c r="L212" s="2">
        <v>43221</v>
      </c>
      <c r="M212" s="28">
        <f>AVERAGE(C909:C913)*10</f>
        <v>5647.0399999999991</v>
      </c>
      <c r="N212" s="28">
        <f t="shared" ref="N212:T212" si="213">AVERAGE(D909:D913)*10</f>
        <v>1453.6399999999999</v>
      </c>
      <c r="O212" s="28">
        <f t="shared" si="213"/>
        <v>2753.9799999999996</v>
      </c>
      <c r="P212" s="28">
        <f t="shared" si="213"/>
        <v>3301.2400000000002</v>
      </c>
      <c r="Q212" s="28">
        <f t="shared" si="213"/>
        <v>2916.74</v>
      </c>
      <c r="R212" s="28">
        <f t="shared" si="213"/>
        <v>2952.4799999999996</v>
      </c>
      <c r="S212" s="28">
        <f t="shared" si="213"/>
        <v>4376.2</v>
      </c>
      <c r="T212" s="28">
        <f t="shared" si="213"/>
        <v>732</v>
      </c>
      <c r="U212" s="36">
        <f t="shared" si="209"/>
        <v>3386.665</v>
      </c>
    </row>
    <row r="213" spans="1:21">
      <c r="A213" s="1"/>
      <c r="B213" s="3">
        <v>38360</v>
      </c>
      <c r="C213" s="4">
        <v>290</v>
      </c>
      <c r="D213" s="4">
        <v>206</v>
      </c>
      <c r="E213" s="4">
        <v>249</v>
      </c>
      <c r="F213" s="4">
        <v>295</v>
      </c>
      <c r="G213" s="4">
        <v>290</v>
      </c>
      <c r="H213" s="4">
        <v>296</v>
      </c>
      <c r="I213" s="4">
        <v>422</v>
      </c>
      <c r="J213" s="4">
        <v>46</v>
      </c>
      <c r="L213" s="2">
        <v>43252</v>
      </c>
      <c r="M213" s="28">
        <f>AVERAGE(C914:C917)*10</f>
        <v>5797.3250000000007</v>
      </c>
      <c r="N213" s="28">
        <f t="shared" ref="N213:T213" si="214">AVERAGE(D914:D917)*10</f>
        <v>1530.8000000000002</v>
      </c>
      <c r="O213" s="28">
        <f t="shared" si="214"/>
        <v>2822.45</v>
      </c>
      <c r="P213" s="28">
        <f t="shared" si="214"/>
        <v>3360.7249999999999</v>
      </c>
      <c r="Q213" s="28">
        <f t="shared" si="214"/>
        <v>2970.4500000000003</v>
      </c>
      <c r="R213" s="28">
        <f t="shared" si="214"/>
        <v>3002.1750000000002</v>
      </c>
      <c r="S213" s="28">
        <f t="shared" si="214"/>
        <v>4328.3</v>
      </c>
      <c r="T213" s="28">
        <f t="shared" si="214"/>
        <v>760</v>
      </c>
      <c r="U213" s="36">
        <f t="shared" si="209"/>
        <v>3415.4125000000004</v>
      </c>
    </row>
    <row r="214" spans="1:21">
      <c r="A214" s="1"/>
      <c r="B214" s="3">
        <v>38367</v>
      </c>
      <c r="C214" s="4">
        <v>290</v>
      </c>
      <c r="D214" s="4">
        <v>203</v>
      </c>
      <c r="E214" s="4">
        <v>249</v>
      </c>
      <c r="F214" s="4">
        <v>297</v>
      </c>
      <c r="G214" s="4">
        <v>291</v>
      </c>
      <c r="H214" s="4">
        <v>296</v>
      </c>
      <c r="I214" s="4">
        <v>423</v>
      </c>
      <c r="J214" s="4">
        <v>44</v>
      </c>
      <c r="L214" s="2">
        <v>43282</v>
      </c>
      <c r="M214" s="28">
        <f>AVERAGE(C918:C921)*10</f>
        <v>5603.15</v>
      </c>
      <c r="N214" s="28">
        <f t="shared" ref="N214:S214" si="215">AVERAGE(D918:D921)*10</f>
        <v>1495.7249999999999</v>
      </c>
      <c r="O214" s="28">
        <f t="shared" si="215"/>
        <v>2785.2999999999997</v>
      </c>
      <c r="P214" s="28">
        <f t="shared" si="215"/>
        <v>3344.8500000000004</v>
      </c>
      <c r="Q214" s="28">
        <f t="shared" si="215"/>
        <v>3033.8</v>
      </c>
      <c r="R214" s="28">
        <f t="shared" si="215"/>
        <v>3046.55</v>
      </c>
      <c r="S214" s="28">
        <f t="shared" si="215"/>
        <v>4298.7</v>
      </c>
      <c r="T214" s="28">
        <f>AVERAGE(J918:J921)*10</f>
        <v>776.25</v>
      </c>
      <c r="U214" s="36">
        <f t="shared" si="209"/>
        <v>3430.9750000000004</v>
      </c>
    </row>
    <row r="215" spans="1:21">
      <c r="A215" s="1"/>
      <c r="B215" s="3">
        <v>38374</v>
      </c>
      <c r="C215" s="4">
        <v>289</v>
      </c>
      <c r="D215" s="4">
        <v>200</v>
      </c>
      <c r="E215" s="4">
        <v>246</v>
      </c>
      <c r="F215" s="4">
        <v>298</v>
      </c>
      <c r="G215" s="4">
        <v>290</v>
      </c>
      <c r="H215" s="4">
        <v>295</v>
      </c>
      <c r="I215" s="4">
        <v>423</v>
      </c>
      <c r="J215" s="4">
        <v>40</v>
      </c>
      <c r="L215" s="2">
        <v>43313</v>
      </c>
      <c r="M215" s="28">
        <f>AVERAGE(C922:C926)*10</f>
        <v>5545.1399999999994</v>
      </c>
      <c r="N215" s="28">
        <f t="shared" ref="N215:S215" si="216">AVERAGE(D922:D926)*10</f>
        <v>1553.8799999999997</v>
      </c>
      <c r="O215" s="28">
        <f t="shared" si="216"/>
        <v>2824.08</v>
      </c>
      <c r="P215" s="28">
        <f t="shared" si="216"/>
        <v>3347.5200000000004</v>
      </c>
      <c r="Q215" s="28">
        <f t="shared" si="216"/>
        <v>3093.26</v>
      </c>
      <c r="R215" s="28">
        <f t="shared" si="216"/>
        <v>3121.4399999999996</v>
      </c>
      <c r="S215" s="28">
        <f t="shared" si="216"/>
        <v>4401</v>
      </c>
      <c r="T215" s="28">
        <f>AVERAGE(J922:J926)*10</f>
        <v>813</v>
      </c>
      <c r="U215" s="36">
        <f t="shared" si="209"/>
        <v>3490.8050000000003</v>
      </c>
    </row>
    <row r="216" spans="1:21">
      <c r="A216" s="1"/>
      <c r="B216" s="3">
        <v>38381</v>
      </c>
      <c r="C216" s="4">
        <v>289</v>
      </c>
      <c r="D216" s="4">
        <v>200</v>
      </c>
      <c r="E216" s="4">
        <v>245</v>
      </c>
      <c r="F216" s="4">
        <v>299</v>
      </c>
      <c r="G216" s="4">
        <v>288</v>
      </c>
      <c r="H216" s="4">
        <v>294</v>
      </c>
      <c r="I216" s="4">
        <v>423</v>
      </c>
      <c r="J216" s="4">
        <v>38</v>
      </c>
      <c r="L216" s="2">
        <v>43344</v>
      </c>
      <c r="M216" s="29">
        <f>AVERAGE(C927:C930)*10</f>
        <v>5408.0499999999993</v>
      </c>
      <c r="N216" s="29">
        <f t="shared" ref="N216:T216" si="217">AVERAGE(D927:D930)*10</f>
        <v>1591.6</v>
      </c>
      <c r="O216" s="29">
        <f t="shared" si="217"/>
        <v>2807.7</v>
      </c>
      <c r="P216" s="29">
        <f t="shared" si="217"/>
        <v>3372.9999999999995</v>
      </c>
      <c r="Q216" s="29">
        <f t="shared" si="217"/>
        <v>3161.9250000000002</v>
      </c>
      <c r="R216" s="29">
        <f t="shared" si="217"/>
        <v>3175.7500000000005</v>
      </c>
      <c r="S216" s="29">
        <f t="shared" si="217"/>
        <v>4376.9250000000002</v>
      </c>
      <c r="T216" s="29">
        <f t="shared" si="217"/>
        <v>826.25</v>
      </c>
      <c r="U216" s="36">
        <f t="shared" si="209"/>
        <v>3521.8999999999996</v>
      </c>
    </row>
    <row r="217" spans="1:21">
      <c r="A217" s="1"/>
      <c r="B217" s="5">
        <v>38388</v>
      </c>
      <c r="C217" s="6">
        <v>287</v>
      </c>
      <c r="D217" s="6">
        <v>198</v>
      </c>
      <c r="E217" s="6">
        <v>245</v>
      </c>
      <c r="F217" s="6">
        <v>300</v>
      </c>
      <c r="G217" s="6">
        <v>290</v>
      </c>
      <c r="H217" s="6">
        <v>294</v>
      </c>
      <c r="I217" s="6">
        <v>423</v>
      </c>
      <c r="J217" s="6">
        <v>38</v>
      </c>
      <c r="L217" s="2">
        <v>43374</v>
      </c>
      <c r="M217" s="29">
        <f>AVERAGE(C931:C934)*10</f>
        <v>4941</v>
      </c>
      <c r="N217" s="29">
        <f t="shared" ref="N217:T217" si="218">AVERAGE(D931:D934)*10</f>
        <v>1551.55</v>
      </c>
      <c r="O217" s="29">
        <f t="shared" si="218"/>
        <v>2724.1000000000004</v>
      </c>
      <c r="P217" s="29">
        <f t="shared" si="218"/>
        <v>3316.9</v>
      </c>
      <c r="Q217" s="29">
        <f t="shared" si="218"/>
        <v>3215.3250000000003</v>
      </c>
      <c r="R217" s="29">
        <f t="shared" si="218"/>
        <v>3209.6000000000004</v>
      </c>
      <c r="S217" s="29">
        <f t="shared" si="218"/>
        <v>4349.0250000000005</v>
      </c>
      <c r="T217" s="29">
        <f t="shared" si="218"/>
        <v>815</v>
      </c>
      <c r="U217" s="36">
        <f t="shared" si="209"/>
        <v>3522.7125000000005</v>
      </c>
    </row>
    <row r="218" spans="1:21">
      <c r="A218" s="1"/>
      <c r="B218" s="5">
        <v>38395</v>
      </c>
      <c r="C218" s="6">
        <v>284</v>
      </c>
      <c r="D218" s="6">
        <v>197</v>
      </c>
      <c r="E218" s="6">
        <v>243</v>
      </c>
      <c r="F218" s="6">
        <v>301</v>
      </c>
      <c r="G218" s="6">
        <v>290</v>
      </c>
      <c r="H218" s="6">
        <v>295</v>
      </c>
      <c r="I218" s="6">
        <v>423</v>
      </c>
      <c r="J218" s="6">
        <v>40</v>
      </c>
      <c r="L218" s="2">
        <v>43405</v>
      </c>
      <c r="M218" s="29">
        <f>AVERAGE(C935:C939)*10</f>
        <v>4649.22</v>
      </c>
      <c r="N218" s="29">
        <f t="shared" ref="N218:T218" si="219">AVERAGE(D935:D939)*10</f>
        <v>1593.42</v>
      </c>
      <c r="O218" s="29">
        <f t="shared" si="219"/>
        <v>2733.5200000000004</v>
      </c>
      <c r="P218" s="29">
        <f t="shared" si="219"/>
        <v>3183.5200000000004</v>
      </c>
      <c r="Q218" s="29">
        <f t="shared" si="219"/>
        <v>3194.9400000000005</v>
      </c>
      <c r="R218" s="29">
        <f t="shared" si="219"/>
        <v>3200.34</v>
      </c>
      <c r="S218" s="29">
        <f t="shared" si="219"/>
        <v>4368.92</v>
      </c>
      <c r="T218" s="29">
        <f t="shared" si="219"/>
        <v>833</v>
      </c>
      <c r="U218" s="36">
        <f>AVERAGE(P218:S218)</f>
        <v>3486.9300000000003</v>
      </c>
    </row>
    <row r="219" spans="1:21">
      <c r="A219" s="1"/>
      <c r="B219" s="5">
        <v>38402</v>
      </c>
      <c r="C219" s="6">
        <v>284</v>
      </c>
      <c r="D219" s="6">
        <v>197</v>
      </c>
      <c r="E219" s="6">
        <v>243</v>
      </c>
      <c r="F219" s="6">
        <v>300</v>
      </c>
      <c r="G219" s="6">
        <v>290</v>
      </c>
      <c r="H219" s="6">
        <v>294</v>
      </c>
      <c r="I219" s="6">
        <v>422</v>
      </c>
      <c r="J219" s="6">
        <v>43</v>
      </c>
      <c r="L219" s="2">
        <v>43435</v>
      </c>
      <c r="M219" s="29">
        <f>AVERAGE(C940:C943)*10</f>
        <v>4430.125</v>
      </c>
      <c r="N219" s="29">
        <f t="shared" ref="N219:T219" si="220">AVERAGE(D940:D943)*10</f>
        <v>1693.5749999999998</v>
      </c>
      <c r="O219" s="29">
        <f t="shared" si="220"/>
        <v>2717.3500000000004</v>
      </c>
      <c r="P219" s="29">
        <f t="shared" si="220"/>
        <v>3048.4000000000005</v>
      </c>
      <c r="Q219" s="29">
        <f t="shared" si="220"/>
        <v>3123.8</v>
      </c>
      <c r="R219" s="29">
        <f t="shared" si="220"/>
        <v>3155.8500000000004</v>
      </c>
      <c r="S219" s="29">
        <f t="shared" si="220"/>
        <v>4449.7000000000007</v>
      </c>
      <c r="T219" s="29">
        <f t="shared" si="220"/>
        <v>838.33333333333326</v>
      </c>
      <c r="U219" s="36">
        <f>AVERAGE(P219:S219)</f>
        <v>3444.4375000000005</v>
      </c>
    </row>
    <row r="220" spans="1:21">
      <c r="A220" s="1"/>
      <c r="B220" s="5">
        <v>38409</v>
      </c>
      <c r="C220" s="6">
        <v>282</v>
      </c>
      <c r="D220" s="6">
        <v>197</v>
      </c>
      <c r="E220" s="6">
        <v>243</v>
      </c>
      <c r="F220" s="6">
        <v>299</v>
      </c>
      <c r="G220" s="6">
        <v>289</v>
      </c>
      <c r="H220" s="6">
        <v>294</v>
      </c>
      <c r="I220" s="6">
        <v>424</v>
      </c>
      <c r="J220" s="6">
        <v>45</v>
      </c>
      <c r="L220" s="2">
        <v>43466</v>
      </c>
      <c r="M220" s="29">
        <f>AVERAGE(C944:C948)*10</f>
        <v>4385.82</v>
      </c>
      <c r="N220" s="29">
        <f t="shared" ref="N220:S220" si="221">AVERAGE(D944:D948)*10</f>
        <v>1819.8600000000001</v>
      </c>
      <c r="O220" s="29">
        <f t="shared" si="221"/>
        <v>2772.38</v>
      </c>
      <c r="P220" s="29">
        <f t="shared" si="221"/>
        <v>3153.5600000000004</v>
      </c>
      <c r="Q220" s="29">
        <f t="shared" si="221"/>
        <v>3098.3599999999997</v>
      </c>
      <c r="R220" s="29">
        <f t="shared" si="221"/>
        <v>3135.68</v>
      </c>
      <c r="S220" s="29">
        <f t="shared" si="221"/>
        <v>4487.2999999999993</v>
      </c>
      <c r="T220" s="29">
        <f>AVERAGE(J944:J948)*10</f>
        <v>873</v>
      </c>
      <c r="U220" s="36">
        <f t="shared" ref="U220:U231" si="222">AVERAGE(P220:S220)</f>
        <v>3468.7249999999999</v>
      </c>
    </row>
    <row r="221" spans="1:21">
      <c r="A221" s="1"/>
      <c r="B221" s="9">
        <v>38416</v>
      </c>
      <c r="C221" s="10">
        <v>282</v>
      </c>
      <c r="D221" s="10">
        <v>200</v>
      </c>
      <c r="E221" s="10">
        <v>244</v>
      </c>
      <c r="F221" s="10">
        <v>298</v>
      </c>
      <c r="G221" s="10">
        <v>291</v>
      </c>
      <c r="H221" s="10">
        <v>295</v>
      </c>
      <c r="I221" s="10">
        <v>423</v>
      </c>
      <c r="J221" s="10">
        <v>49</v>
      </c>
      <c r="L221" s="2">
        <v>43497</v>
      </c>
      <c r="M221" s="29">
        <f>AVERAGE(C949:C952)*10</f>
        <v>4379.625</v>
      </c>
      <c r="N221" s="29">
        <f t="shared" ref="N221:T221" si="223">AVERAGE(D949:D952)*10</f>
        <v>1893.6249999999998</v>
      </c>
      <c r="O221" s="29">
        <f t="shared" si="223"/>
        <v>2851.3249999999998</v>
      </c>
      <c r="P221" s="29">
        <f t="shared" si="223"/>
        <v>3219.9249999999993</v>
      </c>
      <c r="Q221" s="29">
        <f t="shared" si="223"/>
        <v>3046.1750000000002</v>
      </c>
      <c r="R221" s="29">
        <f t="shared" si="223"/>
        <v>3076.2750000000001</v>
      </c>
      <c r="S221" s="29">
        <f t="shared" si="223"/>
        <v>4406.05</v>
      </c>
      <c r="T221" s="29">
        <f t="shared" si="223"/>
        <v>868.125</v>
      </c>
      <c r="U221" s="36">
        <f t="shared" si="222"/>
        <v>3437.1062499999998</v>
      </c>
    </row>
    <row r="222" spans="1:21">
      <c r="A222" s="1"/>
      <c r="B222" s="9">
        <v>38423</v>
      </c>
      <c r="C222" s="10">
        <v>281</v>
      </c>
      <c r="D222" s="10">
        <v>200</v>
      </c>
      <c r="E222" s="10">
        <v>245</v>
      </c>
      <c r="F222" s="10">
        <v>296</v>
      </c>
      <c r="G222" s="10">
        <v>289</v>
      </c>
      <c r="H222" s="10">
        <v>293</v>
      </c>
      <c r="I222" s="10">
        <v>422</v>
      </c>
      <c r="J222" s="10">
        <v>51</v>
      </c>
      <c r="L222" s="2">
        <v>43525</v>
      </c>
      <c r="M222" s="29">
        <f>AVERAGE(C953:C956)*10</f>
        <v>4218.55</v>
      </c>
      <c r="N222" s="29">
        <f t="shared" ref="N222:T222" si="224">AVERAGE(D953:D956)*10</f>
        <v>1902</v>
      </c>
      <c r="O222" s="29">
        <f t="shared" si="224"/>
        <v>2869.875</v>
      </c>
      <c r="P222" s="29">
        <f t="shared" si="224"/>
        <v>3292.4250000000002</v>
      </c>
      <c r="Q222" s="29">
        <f t="shared" si="224"/>
        <v>3054.9250000000002</v>
      </c>
      <c r="R222" s="29">
        <f t="shared" si="224"/>
        <v>3081.7</v>
      </c>
      <c r="S222" s="29">
        <f t="shared" si="224"/>
        <v>4516.8999999999996</v>
      </c>
      <c r="T222" s="29">
        <f t="shared" si="224"/>
        <v>857.5</v>
      </c>
      <c r="U222" s="36">
        <f t="shared" si="222"/>
        <v>3486.4874999999997</v>
      </c>
    </row>
    <row r="223" spans="1:21">
      <c r="A223" s="1"/>
      <c r="B223" s="9">
        <v>38430</v>
      </c>
      <c r="C223" s="10">
        <v>281</v>
      </c>
      <c r="D223" s="10">
        <v>200</v>
      </c>
      <c r="E223" s="10">
        <v>245</v>
      </c>
      <c r="F223" s="10">
        <v>294</v>
      </c>
      <c r="G223" s="10">
        <v>287</v>
      </c>
      <c r="H223" s="10">
        <v>292</v>
      </c>
      <c r="I223" s="10">
        <v>422</v>
      </c>
      <c r="J223" s="10">
        <v>51</v>
      </c>
      <c r="L223" s="2">
        <v>43556</v>
      </c>
      <c r="M223" s="29">
        <f>AVERAGE(C957:C960)*10</f>
        <v>4193.2250000000004</v>
      </c>
      <c r="N223" s="29">
        <f t="shared" ref="N223:T223" si="225">AVERAGE(D957:D960)*10</f>
        <v>1912.75</v>
      </c>
      <c r="O223" s="29">
        <f t="shared" si="225"/>
        <v>2893.4249999999997</v>
      </c>
      <c r="P223" s="29">
        <f t="shared" si="225"/>
        <v>3212.2249999999995</v>
      </c>
      <c r="Q223" s="29">
        <f t="shared" si="225"/>
        <v>3060.75</v>
      </c>
      <c r="R223" s="29">
        <f t="shared" si="225"/>
        <v>3087.5250000000001</v>
      </c>
      <c r="S223" s="29">
        <f t="shared" si="225"/>
        <v>4414.625</v>
      </c>
      <c r="T223" s="29">
        <f t="shared" si="225"/>
        <v>836.25</v>
      </c>
      <c r="U223" s="36">
        <f t="shared" si="222"/>
        <v>3443.78125</v>
      </c>
    </row>
    <row r="224" spans="1:21">
      <c r="A224" s="1"/>
      <c r="B224" s="9">
        <v>38437</v>
      </c>
      <c r="C224" s="10">
        <v>281</v>
      </c>
      <c r="D224" s="10">
        <v>199</v>
      </c>
      <c r="E224" s="10">
        <v>245</v>
      </c>
      <c r="F224" s="10">
        <v>294</v>
      </c>
      <c r="G224" s="10">
        <v>285</v>
      </c>
      <c r="H224" s="10">
        <v>291</v>
      </c>
      <c r="I224" s="10">
        <v>422</v>
      </c>
      <c r="J224" s="10">
        <v>50</v>
      </c>
      <c r="L224" s="2">
        <v>43586</v>
      </c>
      <c r="M224" s="29">
        <f>AVERAGE(C961:C965)*10</f>
        <v>4155.8999999999996</v>
      </c>
      <c r="N224" s="29">
        <f t="shared" ref="N224:T224" si="226">AVERAGE(D961:D965)*10</f>
        <v>2018.02</v>
      </c>
      <c r="O224" s="29">
        <f t="shared" si="226"/>
        <v>2955.2799999999997</v>
      </c>
      <c r="P224" s="29">
        <f t="shared" si="226"/>
        <v>3151.38</v>
      </c>
      <c r="Q224" s="29">
        <f t="shared" si="226"/>
        <v>3060.6399999999994</v>
      </c>
      <c r="R224" s="29">
        <f t="shared" si="226"/>
        <v>3090.2200000000003</v>
      </c>
      <c r="S224" s="29">
        <f t="shared" si="226"/>
        <v>4418.22</v>
      </c>
      <c r="T224" s="29">
        <f t="shared" si="226"/>
        <v>815</v>
      </c>
      <c r="U224" s="36">
        <f t="shared" si="222"/>
        <v>3430.1149999999998</v>
      </c>
    </row>
    <row r="225" spans="1:21">
      <c r="A225" s="1"/>
      <c r="B225" s="9">
        <v>38444</v>
      </c>
      <c r="C225" s="10">
        <v>281</v>
      </c>
      <c r="D225" s="10">
        <v>199</v>
      </c>
      <c r="E225" s="10">
        <v>243</v>
      </c>
      <c r="F225" s="10">
        <v>296</v>
      </c>
      <c r="G225" s="10">
        <v>285</v>
      </c>
      <c r="H225" s="10">
        <v>291</v>
      </c>
      <c r="I225" s="10">
        <v>423</v>
      </c>
      <c r="J225" s="10">
        <v>48</v>
      </c>
      <c r="L225" s="2">
        <v>43617</v>
      </c>
      <c r="M225" s="29">
        <f>AVERAGE(C966:C969)*10</f>
        <v>3977.5</v>
      </c>
      <c r="N225" s="29">
        <f>AVERAGE(D966:D969)*10</f>
        <v>2040</v>
      </c>
      <c r="O225" s="29">
        <f t="shared" ref="O225:T225" si="227">AVERAGE(E966:E969)*10</f>
        <v>2935</v>
      </c>
      <c r="P225" s="29">
        <f t="shared" si="227"/>
        <v>3082.5</v>
      </c>
      <c r="Q225" s="29">
        <f t="shared" si="227"/>
        <v>3072.5</v>
      </c>
      <c r="R225" s="29">
        <f t="shared" si="227"/>
        <v>3087.5</v>
      </c>
      <c r="S225" s="29">
        <f t="shared" si="227"/>
        <v>4390</v>
      </c>
      <c r="T225" s="29">
        <f t="shared" si="227"/>
        <v>787.5</v>
      </c>
      <c r="U225" s="36">
        <f t="shared" si="222"/>
        <v>3408.125</v>
      </c>
    </row>
    <row r="226" spans="1:21">
      <c r="A226" s="1"/>
      <c r="B226" s="13">
        <v>38451</v>
      </c>
      <c r="C226" s="14">
        <v>281</v>
      </c>
      <c r="D226" s="14">
        <v>199</v>
      </c>
      <c r="E226" s="14">
        <v>245</v>
      </c>
      <c r="F226" s="14">
        <v>297</v>
      </c>
      <c r="G226" s="14">
        <v>284</v>
      </c>
      <c r="H226" s="14">
        <v>289</v>
      </c>
      <c r="I226" s="14">
        <v>426</v>
      </c>
      <c r="J226" s="14">
        <v>51</v>
      </c>
      <c r="L226" s="2">
        <v>43647</v>
      </c>
      <c r="M226" s="29">
        <f>AVERAGE(C970:C974)*10</f>
        <v>3810</v>
      </c>
      <c r="N226" s="29">
        <f>AVERAGE(D970:D974)*10</f>
        <v>2058</v>
      </c>
      <c r="O226" s="29">
        <f t="shared" ref="O226:T226" si="228">AVERAGE(E970:E974)*10</f>
        <v>2900</v>
      </c>
      <c r="P226" s="29">
        <f t="shared" si="228"/>
        <v>3078</v>
      </c>
      <c r="Q226" s="29">
        <f t="shared" si="228"/>
        <v>3066</v>
      </c>
      <c r="R226" s="29">
        <f t="shared" si="228"/>
        <v>3070</v>
      </c>
      <c r="S226" s="29">
        <f t="shared" si="228"/>
        <v>4432</v>
      </c>
      <c r="T226" s="29">
        <f t="shared" si="228"/>
        <v>726</v>
      </c>
      <c r="U226" s="36">
        <f t="shared" si="222"/>
        <v>3411.5</v>
      </c>
    </row>
    <row r="227" spans="1:21">
      <c r="A227" s="1"/>
      <c r="B227" s="13">
        <v>38458</v>
      </c>
      <c r="C227" s="14">
        <v>280</v>
      </c>
      <c r="D227" s="14">
        <v>199</v>
      </c>
      <c r="E227" s="14">
        <v>243</v>
      </c>
      <c r="F227" s="14">
        <v>297</v>
      </c>
      <c r="G227" s="14">
        <v>283</v>
      </c>
      <c r="H227" s="14">
        <v>287</v>
      </c>
      <c r="I227" s="14">
        <v>424</v>
      </c>
      <c r="J227" s="14">
        <v>53</v>
      </c>
      <c r="L227" s="2">
        <v>43678</v>
      </c>
      <c r="M227" s="29">
        <f>AVERAGE(C975:C978)*10</f>
        <v>3612.5</v>
      </c>
      <c r="N227" s="29">
        <f t="shared" ref="N227:T227" si="229">AVERAGE(D975:D978)*10</f>
        <v>2085</v>
      </c>
      <c r="O227" s="29">
        <f t="shared" si="229"/>
        <v>2857.5</v>
      </c>
      <c r="P227" s="29">
        <f t="shared" si="229"/>
        <v>3042.5</v>
      </c>
      <c r="Q227" s="29">
        <f t="shared" si="229"/>
        <v>3067.5</v>
      </c>
      <c r="R227" s="29">
        <f t="shared" si="229"/>
        <v>3070</v>
      </c>
      <c r="S227" s="29">
        <f t="shared" si="229"/>
        <v>4480</v>
      </c>
      <c r="T227" s="29">
        <f t="shared" si="229"/>
        <v>705</v>
      </c>
      <c r="U227" s="36">
        <f t="shared" si="222"/>
        <v>3415</v>
      </c>
    </row>
    <row r="228" spans="1:21">
      <c r="A228" s="1"/>
      <c r="B228" s="13">
        <v>38465</v>
      </c>
      <c r="C228" s="14">
        <v>279</v>
      </c>
      <c r="D228" s="14">
        <v>200</v>
      </c>
      <c r="E228" s="14">
        <v>244</v>
      </c>
      <c r="F228" s="14">
        <v>298</v>
      </c>
      <c r="G228" s="14">
        <v>282</v>
      </c>
      <c r="H228" s="14">
        <v>286</v>
      </c>
      <c r="I228" s="14">
        <v>424</v>
      </c>
      <c r="J228" s="14">
        <v>55</v>
      </c>
      <c r="L228" s="2">
        <v>43709</v>
      </c>
      <c r="M228" s="29">
        <f>AVERAGE(C979:C982)*10</f>
        <v>3690</v>
      </c>
      <c r="N228" s="29">
        <f t="shared" ref="N228:T228" si="230">AVERAGE(D979:D982)*10</f>
        <v>2167.5</v>
      </c>
      <c r="O228" s="29">
        <f t="shared" si="230"/>
        <v>2930</v>
      </c>
      <c r="P228" s="29">
        <f t="shared" si="230"/>
        <v>3087.5</v>
      </c>
      <c r="Q228" s="29">
        <f t="shared" si="230"/>
        <v>3077.5</v>
      </c>
      <c r="R228" s="29">
        <f t="shared" si="230"/>
        <v>3107.5</v>
      </c>
      <c r="S228" s="29">
        <f t="shared" si="230"/>
        <v>4427.5</v>
      </c>
      <c r="T228" s="29">
        <f t="shared" si="230"/>
        <v>717.5</v>
      </c>
      <c r="U228" s="36">
        <f t="shared" si="222"/>
        <v>3425</v>
      </c>
    </row>
    <row r="229" spans="1:21">
      <c r="A229" s="1"/>
      <c r="B229" s="13">
        <v>38472</v>
      </c>
      <c r="C229" s="14">
        <v>279</v>
      </c>
      <c r="D229" s="14">
        <v>200</v>
      </c>
      <c r="E229" s="14">
        <v>244</v>
      </c>
      <c r="F229" s="14">
        <v>297</v>
      </c>
      <c r="G229" s="14">
        <v>283</v>
      </c>
      <c r="H229" s="14">
        <v>286</v>
      </c>
      <c r="I229" s="14">
        <v>425</v>
      </c>
      <c r="J229" s="14">
        <v>55</v>
      </c>
      <c r="L229" s="2">
        <v>43739</v>
      </c>
      <c r="M229" s="29">
        <f>AVERAGE(C983:C987)*10</f>
        <v>3668</v>
      </c>
      <c r="N229" s="29">
        <f t="shared" ref="N229:T229" si="231">AVERAGE(D983:D987)*10</f>
        <v>2320</v>
      </c>
      <c r="O229" s="29">
        <f t="shared" si="231"/>
        <v>2968</v>
      </c>
      <c r="P229" s="29">
        <f t="shared" si="231"/>
        <v>3130</v>
      </c>
      <c r="Q229" s="29">
        <f t="shared" si="231"/>
        <v>3092</v>
      </c>
      <c r="R229" s="29">
        <f t="shared" si="231"/>
        <v>3108</v>
      </c>
      <c r="S229" s="29">
        <f t="shared" si="231"/>
        <v>4438</v>
      </c>
      <c r="T229" s="29">
        <f t="shared" si="231"/>
        <v>768</v>
      </c>
      <c r="U229" s="36">
        <f>AVERAGE(P229:S229)</f>
        <v>3442</v>
      </c>
    </row>
    <row r="230" spans="1:21">
      <c r="A230" s="1"/>
      <c r="B230" s="15">
        <v>38479</v>
      </c>
      <c r="C230" s="16">
        <v>279</v>
      </c>
      <c r="D230" s="16">
        <v>201</v>
      </c>
      <c r="E230" s="16">
        <v>242</v>
      </c>
      <c r="F230" s="16">
        <v>297</v>
      </c>
      <c r="G230" s="16">
        <v>282</v>
      </c>
      <c r="H230" s="16">
        <v>284</v>
      </c>
      <c r="I230" s="16">
        <v>425</v>
      </c>
      <c r="J230" s="16">
        <v>55</v>
      </c>
      <c r="L230" s="2">
        <v>43770</v>
      </c>
      <c r="M230" s="29">
        <f>AVERAGE(C988:C991)*10</f>
        <v>3670</v>
      </c>
      <c r="N230" s="29">
        <f t="shared" ref="N230:T230" si="232">AVERAGE(D988:D991)*10</f>
        <v>2455</v>
      </c>
      <c r="O230" s="29">
        <f t="shared" si="232"/>
        <v>3025</v>
      </c>
      <c r="P230" s="29">
        <f t="shared" si="232"/>
        <v>3170</v>
      </c>
      <c r="Q230" s="29">
        <f t="shared" si="232"/>
        <v>3130</v>
      </c>
      <c r="R230" s="29">
        <f t="shared" si="232"/>
        <v>3135</v>
      </c>
      <c r="S230" s="29">
        <f t="shared" si="232"/>
        <v>4432.5</v>
      </c>
      <c r="T230" s="29">
        <f t="shared" si="232"/>
        <v>800</v>
      </c>
      <c r="U230" s="36">
        <f t="shared" si="222"/>
        <v>3466.875</v>
      </c>
    </row>
    <row r="231" spans="1:21">
      <c r="A231" s="1"/>
      <c r="B231" s="15">
        <v>38486</v>
      </c>
      <c r="C231" s="16">
        <v>278</v>
      </c>
      <c r="D231" s="16">
        <v>200</v>
      </c>
      <c r="E231" s="16">
        <v>242</v>
      </c>
      <c r="F231" s="16">
        <v>295</v>
      </c>
      <c r="G231" s="16">
        <v>281</v>
      </c>
      <c r="H231" s="16">
        <v>285</v>
      </c>
      <c r="I231" s="16">
        <v>426</v>
      </c>
      <c r="J231" s="16">
        <v>55</v>
      </c>
      <c r="L231" s="2">
        <v>43800</v>
      </c>
      <c r="M231" s="29">
        <f>AVERAGE(C992:C995)*10</f>
        <v>3690</v>
      </c>
      <c r="N231" s="29">
        <f t="shared" ref="N231:T231" si="233">AVERAGE(D992:D995)*10</f>
        <v>2535</v>
      </c>
      <c r="O231" s="29">
        <f t="shared" si="233"/>
        <v>3060</v>
      </c>
      <c r="P231" s="29">
        <f t="shared" si="233"/>
        <v>3180</v>
      </c>
      <c r="Q231" s="29">
        <f t="shared" si="233"/>
        <v>3162.5</v>
      </c>
      <c r="R231" s="29">
        <f t="shared" si="233"/>
        <v>3202.5</v>
      </c>
      <c r="S231" s="29">
        <f t="shared" si="233"/>
        <v>4442.5</v>
      </c>
      <c r="T231" s="29">
        <f t="shared" si="233"/>
        <v>812.5</v>
      </c>
      <c r="U231" s="36">
        <f t="shared" si="222"/>
        <v>3496.875</v>
      </c>
    </row>
    <row r="232" spans="1:21">
      <c r="A232" s="1"/>
      <c r="B232" s="15">
        <v>38493</v>
      </c>
      <c r="C232" s="16">
        <v>276</v>
      </c>
      <c r="D232" s="16">
        <v>198</v>
      </c>
      <c r="E232" s="16">
        <v>243</v>
      </c>
      <c r="F232" s="16">
        <v>294</v>
      </c>
      <c r="G232" s="16">
        <v>279</v>
      </c>
      <c r="H232" s="16">
        <v>285</v>
      </c>
      <c r="I232" s="16">
        <v>424</v>
      </c>
      <c r="J232" s="16">
        <v>57</v>
      </c>
      <c r="M232" s="1"/>
    </row>
    <row r="233" spans="1:21">
      <c r="A233" s="1"/>
      <c r="B233" s="15">
        <v>38500</v>
      </c>
      <c r="C233" s="16">
        <v>278</v>
      </c>
      <c r="D233" s="16">
        <v>200</v>
      </c>
      <c r="E233" s="16">
        <v>242</v>
      </c>
      <c r="F233" s="16">
        <v>314</v>
      </c>
      <c r="G233" s="16">
        <v>280</v>
      </c>
      <c r="H233" s="16">
        <v>284</v>
      </c>
      <c r="I233" s="16">
        <v>424</v>
      </c>
      <c r="J233" s="16">
        <v>58</v>
      </c>
      <c r="M233" s="1"/>
      <c r="N233" s="101">
        <f>MAX(N4:N231)</f>
        <v>3805</v>
      </c>
    </row>
    <row r="234" spans="1:21">
      <c r="A234" s="1"/>
      <c r="B234" s="15">
        <v>38507</v>
      </c>
      <c r="C234" s="16">
        <v>278</v>
      </c>
      <c r="D234" s="16">
        <v>202</v>
      </c>
      <c r="E234" s="16">
        <v>243</v>
      </c>
      <c r="F234" s="16">
        <v>316</v>
      </c>
      <c r="G234" s="16">
        <v>280</v>
      </c>
      <c r="H234" s="16">
        <v>284</v>
      </c>
      <c r="I234" s="16">
        <v>425</v>
      </c>
      <c r="J234" s="16">
        <v>59</v>
      </c>
      <c r="M234" s="1"/>
    </row>
    <row r="235" spans="1:21">
      <c r="A235" s="1"/>
      <c r="B235" s="17">
        <v>38514</v>
      </c>
      <c r="C235" s="18">
        <v>278</v>
      </c>
      <c r="D235" s="18">
        <v>202</v>
      </c>
      <c r="E235" s="18">
        <v>242</v>
      </c>
      <c r="F235" s="18">
        <v>319</v>
      </c>
      <c r="G235" s="18">
        <v>278</v>
      </c>
      <c r="H235" s="18">
        <v>285</v>
      </c>
      <c r="I235" s="18">
        <v>425</v>
      </c>
      <c r="J235" s="18">
        <v>56</v>
      </c>
      <c r="M235" s="1"/>
    </row>
    <row r="236" spans="1:21">
      <c r="A236" s="1"/>
      <c r="B236" s="17">
        <v>38521</v>
      </c>
      <c r="C236" s="18">
        <v>279</v>
      </c>
      <c r="D236" s="18">
        <v>203</v>
      </c>
      <c r="E236" s="18">
        <v>242</v>
      </c>
      <c r="F236" s="18">
        <v>320</v>
      </c>
      <c r="G236" s="18">
        <v>279</v>
      </c>
      <c r="H236" s="18">
        <v>285</v>
      </c>
      <c r="I236" s="18">
        <v>425</v>
      </c>
      <c r="J236" s="18">
        <v>54</v>
      </c>
      <c r="M236" s="1"/>
    </row>
    <row r="237" spans="1:21">
      <c r="A237" s="1"/>
      <c r="B237" s="17">
        <v>38528</v>
      </c>
      <c r="C237" s="18">
        <v>277</v>
      </c>
      <c r="D237" s="18">
        <v>203</v>
      </c>
      <c r="E237" s="18">
        <v>243</v>
      </c>
      <c r="F237" s="18">
        <v>321</v>
      </c>
      <c r="G237" s="18">
        <v>279</v>
      </c>
      <c r="H237" s="18">
        <v>283</v>
      </c>
      <c r="I237" s="18">
        <v>426</v>
      </c>
      <c r="J237" s="18">
        <v>54</v>
      </c>
      <c r="M237" s="1"/>
    </row>
    <row r="238" spans="1:21">
      <c r="A238" s="1"/>
      <c r="B238" s="17">
        <v>38535</v>
      </c>
      <c r="C238" s="18">
        <v>277</v>
      </c>
      <c r="D238" s="18">
        <v>206</v>
      </c>
      <c r="E238" s="18">
        <v>244</v>
      </c>
      <c r="F238" s="18">
        <v>299</v>
      </c>
      <c r="G238" s="18">
        <v>278</v>
      </c>
      <c r="H238" s="18">
        <v>284</v>
      </c>
      <c r="I238" s="18">
        <v>424</v>
      </c>
      <c r="J238" s="18">
        <v>54</v>
      </c>
      <c r="M238" s="1"/>
    </row>
    <row r="239" spans="1:21">
      <c r="A239" s="1"/>
      <c r="B239" s="11">
        <v>38542</v>
      </c>
      <c r="C239" s="12">
        <v>273</v>
      </c>
      <c r="D239" s="12">
        <v>204</v>
      </c>
      <c r="E239" s="12">
        <v>237</v>
      </c>
      <c r="F239" s="12">
        <v>301</v>
      </c>
      <c r="G239" s="12">
        <v>276</v>
      </c>
      <c r="H239" s="12">
        <v>285</v>
      </c>
      <c r="I239" s="12">
        <v>426</v>
      </c>
      <c r="J239" s="12">
        <v>53</v>
      </c>
      <c r="M239" s="1"/>
    </row>
    <row r="240" spans="1:21">
      <c r="A240" s="1"/>
      <c r="B240" s="11">
        <v>38549</v>
      </c>
      <c r="C240" s="12">
        <v>273</v>
      </c>
      <c r="D240" s="12">
        <v>203</v>
      </c>
      <c r="E240" s="12">
        <v>237</v>
      </c>
      <c r="F240" s="12">
        <v>301</v>
      </c>
      <c r="G240" s="12">
        <v>277</v>
      </c>
      <c r="H240" s="12">
        <v>283</v>
      </c>
      <c r="I240" s="12">
        <v>426</v>
      </c>
      <c r="J240" s="12">
        <v>53</v>
      </c>
      <c r="M240" s="1"/>
    </row>
    <row r="241" spans="1:31">
      <c r="A241" s="1"/>
      <c r="B241" s="11">
        <v>38556</v>
      </c>
      <c r="C241" s="12">
        <v>273</v>
      </c>
      <c r="D241" s="12">
        <v>204</v>
      </c>
      <c r="E241" s="12">
        <v>238</v>
      </c>
      <c r="F241" s="12">
        <v>296</v>
      </c>
      <c r="G241" s="12">
        <v>276</v>
      </c>
      <c r="H241" s="12">
        <v>282</v>
      </c>
      <c r="I241" s="12">
        <v>426</v>
      </c>
      <c r="J241" s="12">
        <v>55</v>
      </c>
      <c r="M241" s="1"/>
    </row>
    <row r="242" spans="1:31">
      <c r="A242" s="1"/>
      <c r="B242" s="11">
        <v>38563</v>
      </c>
      <c r="C242" s="12">
        <v>272</v>
      </c>
      <c r="D242" s="12">
        <v>204</v>
      </c>
      <c r="E242" s="12">
        <v>241</v>
      </c>
      <c r="F242" s="12">
        <v>296</v>
      </c>
      <c r="G242" s="12">
        <v>275</v>
      </c>
      <c r="H242" s="12">
        <v>282</v>
      </c>
      <c r="I242" s="12">
        <v>420</v>
      </c>
      <c r="J242" s="12">
        <v>55</v>
      </c>
      <c r="M242" s="1"/>
    </row>
    <row r="243" spans="1:31">
      <c r="A243" s="1"/>
      <c r="B243" s="7">
        <v>38570</v>
      </c>
      <c r="C243" s="8">
        <v>271</v>
      </c>
      <c r="D243" s="8">
        <v>205</v>
      </c>
      <c r="E243" s="8">
        <v>239</v>
      </c>
      <c r="F243" s="8">
        <v>301</v>
      </c>
      <c r="G243" s="8">
        <v>277</v>
      </c>
      <c r="H243" s="8">
        <v>283</v>
      </c>
      <c r="I243" s="8">
        <v>424</v>
      </c>
      <c r="J243" s="8">
        <v>55</v>
      </c>
      <c r="M243" s="1"/>
    </row>
    <row r="244" spans="1:31">
      <c r="A244" s="1"/>
      <c r="B244" s="7">
        <v>38577</v>
      </c>
      <c r="C244" s="8">
        <v>271</v>
      </c>
      <c r="D244" s="8">
        <v>206</v>
      </c>
      <c r="E244" s="8">
        <v>240</v>
      </c>
      <c r="F244" s="8">
        <v>299</v>
      </c>
      <c r="G244" s="8">
        <v>279</v>
      </c>
      <c r="H244" s="8">
        <v>284</v>
      </c>
      <c r="I244" s="8">
        <v>424</v>
      </c>
      <c r="J244" s="8">
        <v>55</v>
      </c>
      <c r="M244" s="1"/>
    </row>
    <row r="245" spans="1:31">
      <c r="A245" s="1"/>
      <c r="B245" s="7">
        <v>38584</v>
      </c>
      <c r="C245" s="8">
        <v>270</v>
      </c>
      <c r="D245" s="8">
        <v>206</v>
      </c>
      <c r="E245" s="8">
        <v>240</v>
      </c>
      <c r="F245" s="8">
        <v>300</v>
      </c>
      <c r="G245" s="8">
        <v>278</v>
      </c>
      <c r="H245" s="8">
        <v>286</v>
      </c>
      <c r="I245" s="8">
        <v>425</v>
      </c>
      <c r="J245" s="8">
        <v>56</v>
      </c>
      <c r="M245" s="1"/>
    </row>
    <row r="246" spans="1:31">
      <c r="A246" s="1"/>
      <c r="B246" s="7">
        <v>38591</v>
      </c>
      <c r="C246" s="8">
        <v>270</v>
      </c>
      <c r="D246" s="8">
        <v>205</v>
      </c>
      <c r="E246" s="8">
        <v>239</v>
      </c>
      <c r="F246" s="8">
        <v>297</v>
      </c>
      <c r="G246" s="8">
        <v>278</v>
      </c>
      <c r="H246" s="8">
        <v>285</v>
      </c>
      <c r="I246" s="8">
        <v>425</v>
      </c>
      <c r="J246" s="8">
        <v>56</v>
      </c>
      <c r="M246" s="1"/>
    </row>
    <row r="247" spans="1:31">
      <c r="A247" s="1"/>
      <c r="B247" s="7">
        <v>38598</v>
      </c>
      <c r="C247" s="8">
        <v>270</v>
      </c>
      <c r="D247" s="8">
        <v>205</v>
      </c>
      <c r="E247" s="8">
        <v>239</v>
      </c>
      <c r="F247" s="8">
        <v>304</v>
      </c>
      <c r="G247" s="8">
        <v>279</v>
      </c>
      <c r="H247" s="8">
        <v>285</v>
      </c>
      <c r="I247" s="8">
        <v>425</v>
      </c>
      <c r="J247" s="8">
        <v>55</v>
      </c>
      <c r="M247" s="1"/>
    </row>
    <row r="248" spans="1:31">
      <c r="A248" s="1"/>
      <c r="B248" s="19">
        <v>38605</v>
      </c>
      <c r="C248" s="20">
        <v>271</v>
      </c>
      <c r="D248" s="20">
        <v>205</v>
      </c>
      <c r="E248" s="20">
        <v>241</v>
      </c>
      <c r="F248" s="20">
        <v>309</v>
      </c>
      <c r="G248" s="20">
        <v>279</v>
      </c>
      <c r="H248" s="20">
        <v>286</v>
      </c>
      <c r="I248" s="20">
        <v>425</v>
      </c>
      <c r="J248" s="20">
        <v>56</v>
      </c>
      <c r="M248" s="1"/>
    </row>
    <row r="249" spans="1:31">
      <c r="A249" s="1"/>
      <c r="B249" s="19">
        <v>38612</v>
      </c>
      <c r="C249" s="20">
        <v>270</v>
      </c>
      <c r="D249" s="20">
        <v>205</v>
      </c>
      <c r="E249" s="20">
        <v>240</v>
      </c>
      <c r="F249" s="20">
        <v>296</v>
      </c>
      <c r="G249" s="20">
        <v>280</v>
      </c>
      <c r="H249" s="20">
        <v>286</v>
      </c>
      <c r="I249" s="20">
        <v>425</v>
      </c>
      <c r="J249" s="20">
        <v>55</v>
      </c>
      <c r="M249" s="1"/>
    </row>
    <row r="250" spans="1:31">
      <c r="A250" s="1"/>
      <c r="B250" s="19">
        <v>38619</v>
      </c>
      <c r="C250" s="20">
        <v>269</v>
      </c>
      <c r="D250" s="20">
        <v>205</v>
      </c>
      <c r="E250" s="20">
        <v>244</v>
      </c>
      <c r="F250" s="20">
        <v>298</v>
      </c>
      <c r="G250" s="20">
        <v>280</v>
      </c>
      <c r="H250" s="20">
        <v>286</v>
      </c>
      <c r="I250" s="20">
        <v>425</v>
      </c>
      <c r="J250" s="20">
        <v>57</v>
      </c>
      <c r="M250" s="1"/>
    </row>
    <row r="251" spans="1:31">
      <c r="A251" s="1"/>
      <c r="B251" s="19">
        <v>38626</v>
      </c>
      <c r="C251" s="20">
        <v>269</v>
      </c>
      <c r="D251" s="20">
        <v>205</v>
      </c>
      <c r="E251" s="20">
        <v>241</v>
      </c>
      <c r="F251" s="20">
        <v>298</v>
      </c>
      <c r="G251" s="20">
        <v>280</v>
      </c>
      <c r="H251" s="20">
        <v>286</v>
      </c>
      <c r="I251" s="20">
        <v>426</v>
      </c>
      <c r="J251" s="20">
        <v>59</v>
      </c>
      <c r="M251" s="1"/>
    </row>
    <row r="252" spans="1:31">
      <c r="A252" s="1"/>
      <c r="B252" s="23">
        <v>38633</v>
      </c>
      <c r="C252" s="24">
        <v>269</v>
      </c>
      <c r="D252" s="24">
        <v>204</v>
      </c>
      <c r="E252" s="24">
        <v>240</v>
      </c>
      <c r="F252" s="24">
        <v>297</v>
      </c>
      <c r="G252" s="24">
        <v>281</v>
      </c>
      <c r="H252" s="24">
        <v>285</v>
      </c>
      <c r="I252" s="24">
        <v>421</v>
      </c>
      <c r="J252" s="24">
        <v>62</v>
      </c>
      <c r="M252" s="1"/>
    </row>
    <row r="253" spans="1:31">
      <c r="A253" s="1"/>
      <c r="B253" s="23">
        <v>38640</v>
      </c>
      <c r="C253" s="24">
        <v>268</v>
      </c>
      <c r="D253" s="24">
        <v>204</v>
      </c>
      <c r="E253" s="24">
        <v>238</v>
      </c>
      <c r="F253" s="24">
        <v>301</v>
      </c>
      <c r="G253" s="24">
        <v>280</v>
      </c>
      <c r="H253" s="24">
        <v>285</v>
      </c>
      <c r="I253" s="24">
        <v>420</v>
      </c>
      <c r="J253" s="24">
        <v>71</v>
      </c>
      <c r="M253" s="1"/>
    </row>
    <row r="254" spans="1:31">
      <c r="A254" s="1"/>
      <c r="B254" s="23">
        <v>38647</v>
      </c>
      <c r="C254" s="24">
        <v>267</v>
      </c>
      <c r="D254" s="24">
        <v>203</v>
      </c>
      <c r="E254" s="24">
        <v>238</v>
      </c>
      <c r="F254" s="24">
        <v>301</v>
      </c>
      <c r="G254" s="24">
        <v>281</v>
      </c>
      <c r="H254" s="24">
        <v>286</v>
      </c>
      <c r="I254" s="24">
        <v>421</v>
      </c>
      <c r="J254" s="24">
        <v>67</v>
      </c>
      <c r="M254" s="1"/>
      <c r="W254" s="39"/>
      <c r="X254" s="39"/>
      <c r="Y254" s="39"/>
      <c r="Z254" s="39"/>
      <c r="AA254" s="39"/>
      <c r="AB254" s="39"/>
      <c r="AC254" s="39"/>
      <c r="AD254" s="39"/>
      <c r="AE254" s="39"/>
    </row>
    <row r="255" spans="1:31">
      <c r="A255" s="1"/>
      <c r="B255" s="23">
        <v>38654</v>
      </c>
      <c r="C255" s="24">
        <v>267</v>
      </c>
      <c r="D255" s="24">
        <v>202</v>
      </c>
      <c r="E255" s="24">
        <v>240</v>
      </c>
      <c r="F255" s="24">
        <v>304</v>
      </c>
      <c r="G255" s="24">
        <v>280</v>
      </c>
      <c r="H255" s="24">
        <v>286</v>
      </c>
      <c r="I255" s="24">
        <v>425</v>
      </c>
      <c r="J255" s="24">
        <v>67</v>
      </c>
      <c r="M255" s="1"/>
      <c r="W255" s="39"/>
      <c r="X255" s="39"/>
      <c r="Y255" s="39"/>
      <c r="Z255" s="39"/>
      <c r="AA255" s="39"/>
      <c r="AB255" s="39"/>
      <c r="AC255" s="39"/>
      <c r="AD255" s="39"/>
      <c r="AE255" s="39"/>
    </row>
    <row r="256" spans="1:31">
      <c r="A256" s="1"/>
      <c r="B256" s="25">
        <v>38661</v>
      </c>
      <c r="C256" s="26">
        <v>267</v>
      </c>
      <c r="D256" s="26">
        <v>201</v>
      </c>
      <c r="E256" s="26">
        <v>238</v>
      </c>
      <c r="F256" s="26">
        <v>300</v>
      </c>
      <c r="G256" s="26">
        <v>279</v>
      </c>
      <c r="H256" s="26">
        <v>286</v>
      </c>
      <c r="I256" s="26">
        <v>425</v>
      </c>
      <c r="J256" s="26">
        <v>67</v>
      </c>
      <c r="M256" s="1"/>
    </row>
    <row r="257" spans="1:13">
      <c r="A257" s="1"/>
      <c r="B257" s="25">
        <v>38668</v>
      </c>
      <c r="C257" s="26">
        <v>266</v>
      </c>
      <c r="D257" s="26">
        <v>200</v>
      </c>
      <c r="E257" s="26">
        <v>236</v>
      </c>
      <c r="F257" s="26">
        <v>303</v>
      </c>
      <c r="G257" s="26">
        <v>279</v>
      </c>
      <c r="H257" s="26">
        <v>287</v>
      </c>
      <c r="I257" s="26">
        <v>425</v>
      </c>
      <c r="J257" s="26">
        <v>67</v>
      </c>
      <c r="M257" s="1"/>
    </row>
    <row r="258" spans="1:13">
      <c r="A258" s="1"/>
      <c r="B258" s="25">
        <v>38675</v>
      </c>
      <c r="C258" s="26">
        <v>266</v>
      </c>
      <c r="D258" s="26">
        <v>198</v>
      </c>
      <c r="E258" s="26">
        <v>238</v>
      </c>
      <c r="F258" s="26">
        <v>302</v>
      </c>
      <c r="G258" s="26">
        <v>281</v>
      </c>
      <c r="H258" s="26">
        <v>286</v>
      </c>
      <c r="I258" s="26">
        <v>425</v>
      </c>
      <c r="J258" s="26">
        <v>66</v>
      </c>
      <c r="M258" s="1"/>
    </row>
    <row r="259" spans="1:13">
      <c r="A259" s="1"/>
      <c r="B259" s="25">
        <v>38682</v>
      </c>
      <c r="C259" s="26">
        <v>266</v>
      </c>
      <c r="D259" s="26">
        <v>198</v>
      </c>
      <c r="E259" s="26">
        <v>239</v>
      </c>
      <c r="F259" s="26">
        <v>300</v>
      </c>
      <c r="G259" s="26">
        <v>283</v>
      </c>
      <c r="H259" s="26">
        <v>286</v>
      </c>
      <c r="I259" s="26">
        <v>421</v>
      </c>
      <c r="J259" s="26">
        <v>64</v>
      </c>
      <c r="M259" s="1"/>
    </row>
    <row r="260" spans="1:13">
      <c r="A260" s="1"/>
      <c r="B260" s="25">
        <v>38689</v>
      </c>
      <c r="C260" s="26">
        <v>266</v>
      </c>
      <c r="D260" s="26">
        <v>198</v>
      </c>
      <c r="E260" s="26">
        <v>236</v>
      </c>
      <c r="F260" s="26">
        <v>299</v>
      </c>
      <c r="G260" s="26">
        <v>282</v>
      </c>
      <c r="H260" s="26">
        <v>287</v>
      </c>
      <c r="I260" s="26">
        <v>422</v>
      </c>
      <c r="J260" s="26">
        <v>63</v>
      </c>
      <c r="M260" s="1"/>
    </row>
    <row r="261" spans="1:13">
      <c r="A261" s="1"/>
      <c r="B261" s="21">
        <v>38696</v>
      </c>
      <c r="C261" s="22">
        <v>266</v>
      </c>
      <c r="D261" s="22">
        <v>198</v>
      </c>
      <c r="E261" s="22">
        <v>236</v>
      </c>
      <c r="F261" s="22">
        <v>300</v>
      </c>
      <c r="G261" s="22">
        <v>285</v>
      </c>
      <c r="H261" s="22">
        <v>288</v>
      </c>
      <c r="I261" s="22">
        <v>425</v>
      </c>
      <c r="J261" s="22">
        <v>64</v>
      </c>
      <c r="M261" s="1"/>
    </row>
    <row r="262" spans="1:13">
      <c r="A262" s="1"/>
      <c r="B262" s="21">
        <v>38703</v>
      </c>
      <c r="C262" s="22">
        <v>266</v>
      </c>
      <c r="D262" s="22">
        <v>197</v>
      </c>
      <c r="E262" s="22">
        <v>237</v>
      </c>
      <c r="F262" s="22">
        <v>298</v>
      </c>
      <c r="G262" s="22">
        <v>284</v>
      </c>
      <c r="H262" s="22">
        <v>289</v>
      </c>
      <c r="I262" s="22">
        <v>425</v>
      </c>
      <c r="J262" s="22">
        <v>63</v>
      </c>
      <c r="M262" s="1"/>
    </row>
    <row r="263" spans="1:13">
      <c r="A263" s="1"/>
      <c r="B263" s="21">
        <v>38710</v>
      </c>
      <c r="C263" s="22">
        <v>266</v>
      </c>
      <c r="D263" s="22">
        <v>197</v>
      </c>
      <c r="E263" s="22">
        <v>237</v>
      </c>
      <c r="F263" s="22">
        <v>299</v>
      </c>
      <c r="G263" s="22">
        <v>284</v>
      </c>
      <c r="H263" s="22">
        <v>288</v>
      </c>
      <c r="I263" s="22">
        <v>425</v>
      </c>
      <c r="J263" s="22">
        <v>66</v>
      </c>
      <c r="M263" s="1"/>
    </row>
    <row r="264" spans="1:13">
      <c r="A264" s="1"/>
      <c r="B264" s="21">
        <v>38717</v>
      </c>
      <c r="C264" s="22"/>
      <c r="D264" s="22"/>
      <c r="E264" s="22"/>
      <c r="F264" s="22"/>
      <c r="G264" s="22"/>
      <c r="H264" s="22"/>
      <c r="I264" s="22"/>
      <c r="J264" s="22"/>
      <c r="M264" s="1"/>
    </row>
    <row r="265" spans="1:13">
      <c r="A265" s="1"/>
      <c r="B265" s="3">
        <v>38724</v>
      </c>
      <c r="C265" s="4">
        <v>265</v>
      </c>
      <c r="D265" s="4">
        <v>197</v>
      </c>
      <c r="E265" s="4">
        <v>236</v>
      </c>
      <c r="F265" s="4">
        <v>297</v>
      </c>
      <c r="G265" s="4">
        <v>283</v>
      </c>
      <c r="H265" s="4">
        <v>288</v>
      </c>
      <c r="I265" s="4">
        <v>425</v>
      </c>
      <c r="J265" s="4">
        <v>66</v>
      </c>
      <c r="M265" s="1"/>
    </row>
    <row r="266" spans="1:13">
      <c r="A266" s="1"/>
      <c r="B266" s="3">
        <v>38731</v>
      </c>
      <c r="C266" s="4">
        <v>264</v>
      </c>
      <c r="D266" s="4">
        <v>198</v>
      </c>
      <c r="E266" s="4">
        <v>239</v>
      </c>
      <c r="F266" s="4">
        <v>302</v>
      </c>
      <c r="G266" s="4">
        <v>284</v>
      </c>
      <c r="H266" s="4">
        <v>290</v>
      </c>
      <c r="I266" s="4">
        <v>426</v>
      </c>
      <c r="J266" s="4">
        <v>68</v>
      </c>
      <c r="M266" s="1"/>
    </row>
    <row r="267" spans="1:13">
      <c r="A267" s="1"/>
      <c r="B267" s="3">
        <v>38738</v>
      </c>
      <c r="C267" s="4">
        <v>263</v>
      </c>
      <c r="D267" s="4">
        <v>197</v>
      </c>
      <c r="E267" s="4">
        <v>237</v>
      </c>
      <c r="F267" s="4">
        <v>298</v>
      </c>
      <c r="G267" s="4">
        <v>284</v>
      </c>
      <c r="H267" s="4">
        <v>293</v>
      </c>
      <c r="I267" s="4">
        <v>425</v>
      </c>
      <c r="J267" s="4">
        <v>66</v>
      </c>
      <c r="M267" s="1"/>
    </row>
    <row r="268" spans="1:13">
      <c r="A268" s="1"/>
      <c r="B268" s="3">
        <v>38745</v>
      </c>
      <c r="C268" s="4">
        <v>262</v>
      </c>
      <c r="D268" s="4">
        <v>195</v>
      </c>
      <c r="E268" s="4">
        <v>237</v>
      </c>
      <c r="F268" s="4">
        <v>301</v>
      </c>
      <c r="G268" s="4">
        <v>283</v>
      </c>
      <c r="H268" s="4">
        <v>290</v>
      </c>
      <c r="I268" s="4">
        <v>425</v>
      </c>
      <c r="J268" s="4">
        <v>63</v>
      </c>
      <c r="M268" s="1"/>
    </row>
    <row r="269" spans="1:13">
      <c r="A269" s="1"/>
      <c r="B269" s="3">
        <v>38752</v>
      </c>
      <c r="C269" s="4">
        <v>262</v>
      </c>
      <c r="D269" s="4">
        <v>196</v>
      </c>
      <c r="E269" s="4">
        <v>234</v>
      </c>
      <c r="F269" s="4">
        <v>295</v>
      </c>
      <c r="G269" s="4">
        <v>283</v>
      </c>
      <c r="H269" s="4">
        <v>288</v>
      </c>
      <c r="I269" s="4">
        <v>425</v>
      </c>
      <c r="J269" s="4">
        <v>63</v>
      </c>
      <c r="M269" s="1"/>
    </row>
    <row r="270" spans="1:13">
      <c r="A270" s="1"/>
      <c r="B270" s="5">
        <v>38759</v>
      </c>
      <c r="C270" s="6">
        <v>260</v>
      </c>
      <c r="D270" s="6">
        <v>197</v>
      </c>
      <c r="E270" s="6">
        <v>234</v>
      </c>
      <c r="F270" s="6">
        <v>296</v>
      </c>
      <c r="G270" s="6">
        <v>284</v>
      </c>
      <c r="H270" s="6">
        <v>289</v>
      </c>
      <c r="I270" s="6">
        <v>426</v>
      </c>
      <c r="J270" s="6">
        <v>68</v>
      </c>
      <c r="M270" s="1"/>
    </row>
    <row r="271" spans="1:13">
      <c r="A271" s="1"/>
      <c r="B271" s="5">
        <v>38766</v>
      </c>
      <c r="C271" s="6">
        <v>259</v>
      </c>
      <c r="D271" s="6">
        <v>198</v>
      </c>
      <c r="E271" s="6">
        <v>237</v>
      </c>
      <c r="F271" s="6">
        <v>295</v>
      </c>
      <c r="G271" s="6">
        <v>285</v>
      </c>
      <c r="H271" s="6">
        <v>290</v>
      </c>
      <c r="I271" s="6">
        <v>426</v>
      </c>
      <c r="J271" s="6">
        <v>68</v>
      </c>
      <c r="M271" s="1"/>
    </row>
    <row r="272" spans="1:13">
      <c r="A272" s="1"/>
      <c r="B272" s="5">
        <v>38773</v>
      </c>
      <c r="C272" s="6">
        <v>259</v>
      </c>
      <c r="D272" s="6">
        <v>199</v>
      </c>
      <c r="E272" s="6">
        <v>237</v>
      </c>
      <c r="F272" s="6">
        <v>297</v>
      </c>
      <c r="G272" s="6">
        <v>286</v>
      </c>
      <c r="H272" s="6">
        <v>289</v>
      </c>
      <c r="I272" s="6">
        <v>426</v>
      </c>
      <c r="J272" s="6">
        <v>69</v>
      </c>
      <c r="M272" s="1"/>
    </row>
    <row r="273" spans="1:13">
      <c r="A273" s="1"/>
      <c r="B273" s="5">
        <v>38780</v>
      </c>
      <c r="C273" s="6">
        <v>258</v>
      </c>
      <c r="D273" s="6">
        <v>200</v>
      </c>
      <c r="E273" s="6">
        <v>235</v>
      </c>
      <c r="F273" s="6">
        <v>298</v>
      </c>
      <c r="G273" s="6">
        <v>280</v>
      </c>
      <c r="H273" s="6">
        <v>289</v>
      </c>
      <c r="I273" s="6">
        <v>426</v>
      </c>
      <c r="J273" s="6">
        <v>72</v>
      </c>
      <c r="M273" s="1"/>
    </row>
    <row r="274" spans="1:13">
      <c r="A274" s="1"/>
      <c r="B274" s="9">
        <v>38787</v>
      </c>
      <c r="C274" s="10">
        <v>257</v>
      </c>
      <c r="D274" s="10">
        <v>202</v>
      </c>
      <c r="E274" s="10">
        <v>236</v>
      </c>
      <c r="F274" s="10">
        <v>291</v>
      </c>
      <c r="G274" s="10">
        <v>282</v>
      </c>
      <c r="H274" s="10">
        <v>288</v>
      </c>
      <c r="I274" s="10">
        <v>426</v>
      </c>
      <c r="J274" s="10">
        <v>73</v>
      </c>
      <c r="M274" s="1"/>
    </row>
    <row r="275" spans="1:13">
      <c r="A275" s="1"/>
      <c r="B275" s="9">
        <v>38794</v>
      </c>
      <c r="C275" s="10">
        <v>258</v>
      </c>
      <c r="D275" s="10">
        <v>202</v>
      </c>
      <c r="E275" s="10">
        <v>234</v>
      </c>
      <c r="F275" s="10">
        <v>288</v>
      </c>
      <c r="G275" s="10">
        <v>280</v>
      </c>
      <c r="H275" s="10">
        <v>287</v>
      </c>
      <c r="I275" s="10">
        <v>426</v>
      </c>
      <c r="J275" s="10">
        <v>71</v>
      </c>
      <c r="M275" s="1"/>
    </row>
    <row r="276" spans="1:13">
      <c r="A276" s="1"/>
      <c r="B276" s="9">
        <v>38801</v>
      </c>
      <c r="C276" s="10">
        <v>257</v>
      </c>
      <c r="D276" s="10">
        <v>202</v>
      </c>
      <c r="E276" s="10">
        <v>232</v>
      </c>
      <c r="F276" s="10">
        <v>288</v>
      </c>
      <c r="G276" s="10">
        <v>281</v>
      </c>
      <c r="H276" s="10">
        <v>287</v>
      </c>
      <c r="I276" s="10">
        <v>423</v>
      </c>
      <c r="J276" s="10">
        <v>68</v>
      </c>
      <c r="M276" s="1"/>
    </row>
    <row r="277" spans="1:13">
      <c r="A277" s="1"/>
      <c r="B277" s="9">
        <v>38808</v>
      </c>
      <c r="C277" s="10">
        <v>257</v>
      </c>
      <c r="D277" s="10">
        <v>201</v>
      </c>
      <c r="E277" s="10">
        <v>232</v>
      </c>
      <c r="F277" s="10">
        <v>287</v>
      </c>
      <c r="G277" s="10">
        <v>281</v>
      </c>
      <c r="H277" s="10">
        <v>286</v>
      </c>
      <c r="I277" s="10">
        <v>425</v>
      </c>
      <c r="J277" s="10">
        <v>67</v>
      </c>
      <c r="M277" s="1"/>
    </row>
    <row r="278" spans="1:13">
      <c r="A278" s="1"/>
      <c r="B278" s="13">
        <v>38815</v>
      </c>
      <c r="C278" s="14">
        <v>255</v>
      </c>
      <c r="D278" s="14">
        <v>201</v>
      </c>
      <c r="E278" s="14">
        <v>232</v>
      </c>
      <c r="F278" s="14">
        <v>288</v>
      </c>
      <c r="G278" s="14">
        <v>279</v>
      </c>
      <c r="H278" s="14">
        <v>286</v>
      </c>
      <c r="I278" s="14">
        <v>426</v>
      </c>
      <c r="J278" s="14">
        <v>65</v>
      </c>
      <c r="M278" s="1"/>
    </row>
    <row r="279" spans="1:13">
      <c r="A279" s="1"/>
      <c r="B279" s="13">
        <v>38822</v>
      </c>
      <c r="C279" s="14">
        <v>255</v>
      </c>
      <c r="D279" s="14">
        <v>202</v>
      </c>
      <c r="E279" s="14">
        <v>233</v>
      </c>
      <c r="F279" s="14">
        <v>286</v>
      </c>
      <c r="G279" s="14">
        <v>280</v>
      </c>
      <c r="H279" s="14">
        <v>286</v>
      </c>
      <c r="I279" s="14">
        <v>425</v>
      </c>
      <c r="J279" s="14">
        <v>63</v>
      </c>
      <c r="M279" s="1"/>
    </row>
    <row r="280" spans="1:13">
      <c r="A280" s="1"/>
      <c r="B280" s="13">
        <v>38829</v>
      </c>
      <c r="C280" s="14">
        <v>254</v>
      </c>
      <c r="D280" s="14">
        <v>202</v>
      </c>
      <c r="E280" s="14">
        <v>232</v>
      </c>
      <c r="F280" s="14">
        <v>290</v>
      </c>
      <c r="G280" s="14">
        <v>279</v>
      </c>
      <c r="H280" s="14">
        <v>285</v>
      </c>
      <c r="I280" s="14">
        <v>425</v>
      </c>
      <c r="J280" s="14">
        <v>63</v>
      </c>
      <c r="M280" s="1"/>
    </row>
    <row r="281" spans="1:13">
      <c r="A281" s="1"/>
      <c r="B281" s="13">
        <v>38836</v>
      </c>
      <c r="C281" s="14">
        <v>254</v>
      </c>
      <c r="D281" s="14">
        <v>201</v>
      </c>
      <c r="E281" s="14">
        <v>230</v>
      </c>
      <c r="F281" s="14">
        <v>292</v>
      </c>
      <c r="G281" s="14">
        <v>280</v>
      </c>
      <c r="H281" s="14">
        <v>285</v>
      </c>
      <c r="I281" s="14">
        <v>421</v>
      </c>
      <c r="J281" s="14">
        <v>62</v>
      </c>
      <c r="M281" s="1"/>
    </row>
    <row r="282" spans="1:13">
      <c r="A282" s="1"/>
      <c r="B282" s="15">
        <v>38843</v>
      </c>
      <c r="C282" s="16">
        <v>255</v>
      </c>
      <c r="D282" s="16">
        <v>201</v>
      </c>
      <c r="E282" s="16">
        <v>232</v>
      </c>
      <c r="F282" s="16">
        <v>290</v>
      </c>
      <c r="G282" s="16">
        <v>284</v>
      </c>
      <c r="H282" s="16">
        <v>288</v>
      </c>
      <c r="I282" s="16">
        <v>425</v>
      </c>
      <c r="J282" s="16">
        <v>62</v>
      </c>
      <c r="M282" s="1"/>
    </row>
    <row r="283" spans="1:13">
      <c r="A283" s="1"/>
      <c r="B283" s="15">
        <v>38850</v>
      </c>
      <c r="C283" s="16">
        <v>251</v>
      </c>
      <c r="D283" s="16">
        <v>200</v>
      </c>
      <c r="E283" s="16">
        <v>231</v>
      </c>
      <c r="F283" s="16">
        <v>291</v>
      </c>
      <c r="G283" s="16">
        <v>287</v>
      </c>
      <c r="H283" s="16">
        <v>287</v>
      </c>
      <c r="I283" s="16">
        <v>419</v>
      </c>
      <c r="J283" s="16">
        <v>62</v>
      </c>
      <c r="M283" s="1"/>
    </row>
    <row r="284" spans="1:13">
      <c r="A284" s="1"/>
      <c r="B284" s="15">
        <v>38857</v>
      </c>
      <c r="C284" s="16">
        <v>251</v>
      </c>
      <c r="D284" s="16">
        <v>199</v>
      </c>
      <c r="E284" s="16">
        <v>231</v>
      </c>
      <c r="F284" s="16">
        <v>293</v>
      </c>
      <c r="G284" s="16">
        <v>279</v>
      </c>
      <c r="H284" s="16">
        <v>285</v>
      </c>
      <c r="I284" s="16">
        <v>425</v>
      </c>
      <c r="J284" s="16">
        <v>60</v>
      </c>
      <c r="M284" s="1"/>
    </row>
    <row r="285" spans="1:13">
      <c r="A285" s="1"/>
      <c r="B285" s="15">
        <v>38864</v>
      </c>
      <c r="C285" s="16">
        <v>248</v>
      </c>
      <c r="D285" s="16">
        <v>199</v>
      </c>
      <c r="E285" s="16">
        <v>229</v>
      </c>
      <c r="F285" s="16">
        <v>287</v>
      </c>
      <c r="G285" s="16">
        <v>280</v>
      </c>
      <c r="H285" s="16">
        <v>282</v>
      </c>
      <c r="I285" s="16">
        <v>422</v>
      </c>
      <c r="J285" s="16">
        <v>59</v>
      </c>
      <c r="M285" s="1"/>
    </row>
    <row r="286" spans="1:13">
      <c r="A286" s="1"/>
      <c r="B286" s="15">
        <v>38871</v>
      </c>
      <c r="C286" s="16">
        <v>246</v>
      </c>
      <c r="D286" s="16">
        <v>199</v>
      </c>
      <c r="E286" s="16">
        <v>228</v>
      </c>
      <c r="F286" s="16">
        <v>288</v>
      </c>
      <c r="G286" s="16">
        <v>279</v>
      </c>
      <c r="H286" s="16">
        <v>283</v>
      </c>
      <c r="I286" s="16">
        <v>427</v>
      </c>
      <c r="J286" s="16">
        <v>59</v>
      </c>
      <c r="M286" s="1"/>
    </row>
    <row r="287" spans="1:13">
      <c r="A287" s="1"/>
      <c r="B287" s="17">
        <v>38878</v>
      </c>
      <c r="C287" s="18">
        <v>245</v>
      </c>
      <c r="D287" s="18">
        <v>199</v>
      </c>
      <c r="E287" s="18">
        <v>228</v>
      </c>
      <c r="F287" s="18">
        <v>287</v>
      </c>
      <c r="G287" s="18">
        <v>281</v>
      </c>
      <c r="H287" s="18">
        <v>283</v>
      </c>
      <c r="I287" s="18">
        <v>416</v>
      </c>
      <c r="J287" s="18">
        <v>58</v>
      </c>
      <c r="M287" s="1"/>
    </row>
    <row r="288" spans="1:13">
      <c r="A288" s="1"/>
      <c r="B288" s="17">
        <v>38885</v>
      </c>
      <c r="C288" s="18">
        <v>247</v>
      </c>
      <c r="D288" s="18">
        <v>199</v>
      </c>
      <c r="E288" s="18">
        <v>228</v>
      </c>
      <c r="F288" s="18">
        <v>281</v>
      </c>
      <c r="G288" s="18">
        <v>277</v>
      </c>
      <c r="H288" s="18">
        <v>285</v>
      </c>
      <c r="I288" s="18">
        <v>423</v>
      </c>
      <c r="J288" s="18">
        <v>57</v>
      </c>
      <c r="M288" s="1"/>
    </row>
    <row r="289" spans="1:13">
      <c r="A289" s="1"/>
      <c r="B289" s="17">
        <v>38892</v>
      </c>
      <c r="C289" s="18">
        <v>245</v>
      </c>
      <c r="D289" s="18">
        <v>199</v>
      </c>
      <c r="E289" s="18">
        <v>228</v>
      </c>
      <c r="F289" s="18">
        <v>292</v>
      </c>
      <c r="G289" s="18">
        <v>275</v>
      </c>
      <c r="H289" s="18">
        <v>283</v>
      </c>
      <c r="I289" s="18">
        <v>425</v>
      </c>
      <c r="J289" s="18">
        <v>59</v>
      </c>
      <c r="M289" s="1"/>
    </row>
    <row r="290" spans="1:13">
      <c r="A290" s="1"/>
      <c r="B290" s="17">
        <v>38899</v>
      </c>
      <c r="C290" s="18">
        <v>244</v>
      </c>
      <c r="D290" s="18">
        <v>200</v>
      </c>
      <c r="E290" s="18">
        <v>228</v>
      </c>
      <c r="F290" s="18">
        <v>294</v>
      </c>
      <c r="G290" s="18">
        <v>274</v>
      </c>
      <c r="H290" s="18">
        <v>282</v>
      </c>
      <c r="I290" s="18">
        <v>423</v>
      </c>
      <c r="J290" s="18">
        <v>63</v>
      </c>
      <c r="M290" s="1"/>
    </row>
    <row r="291" spans="1:13">
      <c r="A291" s="1"/>
      <c r="B291" s="11">
        <v>38906</v>
      </c>
      <c r="C291" s="12">
        <v>244</v>
      </c>
      <c r="D291" s="12">
        <v>201</v>
      </c>
      <c r="E291" s="12">
        <v>231</v>
      </c>
      <c r="F291" s="12">
        <v>289</v>
      </c>
      <c r="G291" s="12">
        <v>278</v>
      </c>
      <c r="H291" s="12">
        <v>279</v>
      </c>
      <c r="I291" s="12">
        <v>419</v>
      </c>
      <c r="J291" s="12">
        <v>65</v>
      </c>
      <c r="M291" s="1"/>
    </row>
    <row r="292" spans="1:13">
      <c r="A292" s="1"/>
      <c r="B292" s="11">
        <v>38913</v>
      </c>
      <c r="C292" s="12">
        <v>244</v>
      </c>
      <c r="D292" s="12">
        <v>201</v>
      </c>
      <c r="E292" s="12">
        <v>230</v>
      </c>
      <c r="F292" s="12">
        <v>282</v>
      </c>
      <c r="G292" s="12">
        <v>279</v>
      </c>
      <c r="H292" s="12">
        <v>279</v>
      </c>
      <c r="I292" s="12">
        <v>421</v>
      </c>
      <c r="J292" s="12">
        <v>66</v>
      </c>
      <c r="M292" s="1"/>
    </row>
    <row r="293" spans="1:13">
      <c r="A293" s="1"/>
      <c r="B293" s="11">
        <v>38920</v>
      </c>
      <c r="C293" s="12">
        <v>244</v>
      </c>
      <c r="D293" s="12">
        <v>203</v>
      </c>
      <c r="E293" s="12">
        <v>229</v>
      </c>
      <c r="F293" s="12">
        <v>300</v>
      </c>
      <c r="G293" s="12">
        <v>279</v>
      </c>
      <c r="H293" s="12">
        <v>280</v>
      </c>
      <c r="I293" s="12">
        <v>421</v>
      </c>
      <c r="J293" s="12">
        <v>70</v>
      </c>
      <c r="M293" s="1"/>
    </row>
    <row r="294" spans="1:13">
      <c r="A294" s="1"/>
      <c r="B294" s="11">
        <v>38927</v>
      </c>
      <c r="C294" s="12">
        <v>244</v>
      </c>
      <c r="D294" s="12">
        <v>203</v>
      </c>
      <c r="E294" s="12">
        <v>230</v>
      </c>
      <c r="F294" s="12">
        <v>280</v>
      </c>
      <c r="G294" s="12">
        <v>278</v>
      </c>
      <c r="H294" s="12">
        <v>280</v>
      </c>
      <c r="I294" s="12">
        <v>421</v>
      </c>
      <c r="J294" s="12">
        <v>70</v>
      </c>
      <c r="M294" s="1"/>
    </row>
    <row r="295" spans="1:13">
      <c r="A295" s="1"/>
      <c r="B295" s="7">
        <v>38934</v>
      </c>
      <c r="C295" s="8">
        <v>243</v>
      </c>
      <c r="D295" s="8">
        <v>205</v>
      </c>
      <c r="E295" s="8">
        <v>231</v>
      </c>
      <c r="F295" s="8">
        <v>297</v>
      </c>
      <c r="G295" s="8">
        <v>288</v>
      </c>
      <c r="H295" s="8">
        <v>277</v>
      </c>
      <c r="I295" s="8">
        <v>421</v>
      </c>
      <c r="J295" s="8">
        <v>71</v>
      </c>
      <c r="M295" s="1"/>
    </row>
    <row r="296" spans="1:13">
      <c r="A296" s="1"/>
      <c r="B296" s="7">
        <v>38941</v>
      </c>
      <c r="C296" s="8">
        <v>243</v>
      </c>
      <c r="D296" s="8">
        <v>207</v>
      </c>
      <c r="E296" s="8">
        <v>229</v>
      </c>
      <c r="F296" s="8">
        <v>288</v>
      </c>
      <c r="G296" s="8">
        <v>278</v>
      </c>
      <c r="H296" s="8">
        <v>282</v>
      </c>
      <c r="I296" s="8">
        <v>419</v>
      </c>
      <c r="J296" s="8">
        <v>71</v>
      </c>
      <c r="M296" s="1"/>
    </row>
    <row r="297" spans="1:13">
      <c r="A297" s="1"/>
      <c r="B297" s="7">
        <v>38948</v>
      </c>
      <c r="C297" s="8">
        <v>243</v>
      </c>
      <c r="D297" s="8">
        <v>209</v>
      </c>
      <c r="E297" s="8">
        <v>229</v>
      </c>
      <c r="F297" s="8">
        <v>282</v>
      </c>
      <c r="G297" s="8">
        <v>278</v>
      </c>
      <c r="H297" s="8">
        <v>283</v>
      </c>
      <c r="I297" s="8">
        <v>425</v>
      </c>
      <c r="J297" s="8">
        <v>73</v>
      </c>
      <c r="M297" s="1"/>
    </row>
    <row r="298" spans="1:13">
      <c r="A298" s="1"/>
      <c r="B298" s="7">
        <v>38955</v>
      </c>
      <c r="C298" s="8">
        <v>243</v>
      </c>
      <c r="D298" s="8">
        <v>210</v>
      </c>
      <c r="E298" s="8">
        <v>230</v>
      </c>
      <c r="F298" s="8">
        <v>283</v>
      </c>
      <c r="G298" s="8">
        <v>281</v>
      </c>
      <c r="H298" s="8">
        <v>280</v>
      </c>
      <c r="I298" s="8">
        <v>423</v>
      </c>
      <c r="J298" s="8">
        <v>77</v>
      </c>
      <c r="M298" s="1"/>
    </row>
    <row r="299" spans="1:13">
      <c r="A299" s="1"/>
      <c r="B299" s="7">
        <v>38962</v>
      </c>
      <c r="C299" s="8">
        <v>244</v>
      </c>
      <c r="D299" s="8">
        <v>212</v>
      </c>
      <c r="E299" s="8">
        <v>232</v>
      </c>
      <c r="F299" s="8">
        <v>292</v>
      </c>
      <c r="G299" s="8">
        <v>278</v>
      </c>
      <c r="H299" s="8">
        <v>282</v>
      </c>
      <c r="I299" s="8">
        <v>422</v>
      </c>
      <c r="J299" s="8">
        <v>78</v>
      </c>
      <c r="M299" s="1"/>
    </row>
    <row r="300" spans="1:13">
      <c r="A300" s="1"/>
      <c r="B300" s="19">
        <v>38969</v>
      </c>
      <c r="C300" s="20">
        <v>244</v>
      </c>
      <c r="D300" s="20">
        <v>213</v>
      </c>
      <c r="E300" s="20">
        <v>232</v>
      </c>
      <c r="F300" s="20">
        <v>288</v>
      </c>
      <c r="G300" s="20">
        <v>279</v>
      </c>
      <c r="H300" s="20">
        <v>279</v>
      </c>
      <c r="I300" s="20">
        <v>434</v>
      </c>
      <c r="J300" s="20">
        <v>79</v>
      </c>
      <c r="M300" s="1"/>
    </row>
    <row r="301" spans="1:13">
      <c r="A301" s="1"/>
      <c r="B301" s="19">
        <v>38976</v>
      </c>
      <c r="C301" s="20">
        <v>245</v>
      </c>
      <c r="D301" s="20">
        <v>214</v>
      </c>
      <c r="E301" s="20">
        <v>234</v>
      </c>
      <c r="F301" s="20">
        <v>278</v>
      </c>
      <c r="G301" s="20">
        <v>277</v>
      </c>
      <c r="H301" s="20">
        <v>282</v>
      </c>
      <c r="I301" s="20">
        <v>430</v>
      </c>
      <c r="J301" s="20">
        <v>79</v>
      </c>
      <c r="M301" s="1"/>
    </row>
    <row r="302" spans="1:13">
      <c r="A302" s="1"/>
      <c r="B302" s="19">
        <v>38983</v>
      </c>
      <c r="C302" s="20">
        <v>245</v>
      </c>
      <c r="D302" s="20">
        <v>218</v>
      </c>
      <c r="E302" s="20">
        <v>234</v>
      </c>
      <c r="F302" s="20">
        <v>277</v>
      </c>
      <c r="G302" s="20">
        <v>281</v>
      </c>
      <c r="H302" s="20">
        <v>281</v>
      </c>
      <c r="I302" s="20">
        <v>436</v>
      </c>
      <c r="J302" s="20">
        <v>81</v>
      </c>
      <c r="M302" s="1"/>
    </row>
    <row r="303" spans="1:13">
      <c r="A303" s="1"/>
      <c r="B303" s="19">
        <v>38990</v>
      </c>
      <c r="C303" s="20">
        <v>252</v>
      </c>
      <c r="D303" s="20">
        <v>219</v>
      </c>
      <c r="E303" s="20">
        <v>235</v>
      </c>
      <c r="F303" s="20">
        <v>280</v>
      </c>
      <c r="G303" s="20">
        <v>279</v>
      </c>
      <c r="H303" s="20">
        <v>280</v>
      </c>
      <c r="I303" s="20">
        <v>428</v>
      </c>
      <c r="J303" s="20">
        <v>81</v>
      </c>
      <c r="M303" s="1"/>
    </row>
    <row r="304" spans="1:13">
      <c r="A304" s="1"/>
      <c r="B304" s="23">
        <v>38997</v>
      </c>
      <c r="C304" s="24">
        <v>251</v>
      </c>
      <c r="D304" s="24">
        <v>220</v>
      </c>
      <c r="E304" s="24">
        <v>235</v>
      </c>
      <c r="F304" s="24">
        <v>280</v>
      </c>
      <c r="G304" s="24">
        <v>277</v>
      </c>
      <c r="H304" s="24">
        <v>279</v>
      </c>
      <c r="I304" s="24">
        <v>431</v>
      </c>
      <c r="J304" s="24">
        <v>82</v>
      </c>
      <c r="M304" s="1"/>
    </row>
    <row r="305" spans="1:13">
      <c r="A305" s="1"/>
      <c r="B305" s="23">
        <v>39004</v>
      </c>
      <c r="C305" s="24">
        <v>253</v>
      </c>
      <c r="D305" s="24">
        <v>220</v>
      </c>
      <c r="E305" s="24">
        <v>237</v>
      </c>
      <c r="F305" s="24">
        <v>277</v>
      </c>
      <c r="G305" s="24">
        <v>281</v>
      </c>
      <c r="H305" s="24">
        <v>280</v>
      </c>
      <c r="I305" s="24">
        <v>439</v>
      </c>
      <c r="J305" s="24">
        <v>80</v>
      </c>
      <c r="M305" s="1"/>
    </row>
    <row r="306" spans="1:13">
      <c r="A306" s="1"/>
      <c r="B306" s="23">
        <v>39011</v>
      </c>
      <c r="C306" s="24">
        <v>253</v>
      </c>
      <c r="D306" s="24">
        <v>223</v>
      </c>
      <c r="E306" s="24">
        <v>239</v>
      </c>
      <c r="F306" s="24">
        <v>277</v>
      </c>
      <c r="G306" s="24">
        <v>279</v>
      </c>
      <c r="H306" s="24">
        <v>282</v>
      </c>
      <c r="I306" s="24">
        <v>431</v>
      </c>
      <c r="J306" s="24">
        <v>78</v>
      </c>
      <c r="M306" s="1"/>
    </row>
    <row r="307" spans="1:13">
      <c r="A307" s="1"/>
      <c r="B307" s="23">
        <v>39018</v>
      </c>
      <c r="C307" s="24">
        <v>254</v>
      </c>
      <c r="D307" s="24">
        <v>228</v>
      </c>
      <c r="E307" s="24">
        <v>242</v>
      </c>
      <c r="F307" s="24">
        <v>281</v>
      </c>
      <c r="G307" s="24">
        <v>285</v>
      </c>
      <c r="H307" s="24">
        <v>282</v>
      </c>
      <c r="I307" s="24">
        <v>430</v>
      </c>
      <c r="J307" s="24">
        <v>79</v>
      </c>
      <c r="M307" s="1"/>
    </row>
    <row r="308" spans="1:13">
      <c r="A308" s="1"/>
      <c r="B308" s="23">
        <v>39025</v>
      </c>
      <c r="C308" s="24">
        <v>254</v>
      </c>
      <c r="D308" s="24">
        <v>226</v>
      </c>
      <c r="E308" s="24">
        <v>242</v>
      </c>
      <c r="F308" s="24">
        <v>277</v>
      </c>
      <c r="G308" s="24">
        <v>285</v>
      </c>
      <c r="H308" s="24">
        <v>282</v>
      </c>
      <c r="I308" s="24">
        <v>432</v>
      </c>
      <c r="J308" s="24">
        <v>79</v>
      </c>
      <c r="M308" s="1"/>
    </row>
    <row r="309" spans="1:13">
      <c r="A309" s="1"/>
      <c r="B309" s="25">
        <v>39032</v>
      </c>
      <c r="C309" s="26">
        <v>256</v>
      </c>
      <c r="D309" s="26">
        <v>228</v>
      </c>
      <c r="E309" s="26">
        <v>243</v>
      </c>
      <c r="F309" s="26">
        <v>275</v>
      </c>
      <c r="G309" s="26">
        <v>281</v>
      </c>
      <c r="H309" s="26">
        <v>280</v>
      </c>
      <c r="I309" s="26">
        <v>438</v>
      </c>
      <c r="J309" s="26">
        <v>81</v>
      </c>
      <c r="M309" s="1"/>
    </row>
    <row r="310" spans="1:13">
      <c r="A310" s="1"/>
      <c r="B310" s="25">
        <v>39039</v>
      </c>
      <c r="C310" s="26">
        <v>255</v>
      </c>
      <c r="D310" s="26">
        <v>230</v>
      </c>
      <c r="E310" s="26">
        <v>245</v>
      </c>
      <c r="F310" s="26">
        <v>267</v>
      </c>
      <c r="G310" s="26">
        <v>279</v>
      </c>
      <c r="H310" s="26">
        <v>281</v>
      </c>
      <c r="I310" s="26">
        <v>439</v>
      </c>
      <c r="J310" s="26">
        <v>86</v>
      </c>
      <c r="M310" s="1"/>
    </row>
    <row r="311" spans="1:13">
      <c r="A311" s="1"/>
      <c r="B311" s="25">
        <v>39046</v>
      </c>
      <c r="C311" s="26">
        <v>256</v>
      </c>
      <c r="D311" s="26">
        <v>230</v>
      </c>
      <c r="E311" s="26">
        <v>246</v>
      </c>
      <c r="F311" s="26">
        <v>275</v>
      </c>
      <c r="G311" s="26">
        <v>286</v>
      </c>
      <c r="H311" s="26">
        <v>281</v>
      </c>
      <c r="I311" s="26">
        <v>439</v>
      </c>
      <c r="J311" s="26">
        <v>89</v>
      </c>
      <c r="M311" s="1"/>
    </row>
    <row r="312" spans="1:13">
      <c r="A312" s="1"/>
      <c r="B312" s="25">
        <v>39053</v>
      </c>
      <c r="C312" s="26">
        <v>257</v>
      </c>
      <c r="D312" s="26">
        <v>231</v>
      </c>
      <c r="E312" s="26">
        <v>244</v>
      </c>
      <c r="F312" s="26">
        <v>274</v>
      </c>
      <c r="G312" s="26">
        <v>282</v>
      </c>
      <c r="H312" s="26">
        <v>283</v>
      </c>
      <c r="I312" s="26">
        <v>431</v>
      </c>
      <c r="J312" s="26">
        <v>94</v>
      </c>
      <c r="M312" s="1"/>
    </row>
    <row r="313" spans="1:13">
      <c r="A313" s="1"/>
      <c r="B313" s="21">
        <v>39060</v>
      </c>
      <c r="C313" s="22">
        <v>258</v>
      </c>
      <c r="D313" s="22">
        <v>231</v>
      </c>
      <c r="E313" s="22">
        <v>247</v>
      </c>
      <c r="F313" s="22">
        <v>273</v>
      </c>
      <c r="G313" s="22">
        <v>289</v>
      </c>
      <c r="H313" s="22">
        <v>283</v>
      </c>
      <c r="I313" s="22">
        <v>437</v>
      </c>
      <c r="J313" s="22">
        <v>99</v>
      </c>
      <c r="M313" s="1"/>
    </row>
    <row r="314" spans="1:13">
      <c r="A314" s="1"/>
      <c r="B314" s="21">
        <v>39067</v>
      </c>
      <c r="C314" s="22">
        <v>256</v>
      </c>
      <c r="D314" s="22">
        <v>233</v>
      </c>
      <c r="E314" s="22">
        <v>248</v>
      </c>
      <c r="F314" s="22">
        <v>273</v>
      </c>
      <c r="G314" s="22">
        <v>285</v>
      </c>
      <c r="H314" s="22">
        <v>281</v>
      </c>
      <c r="I314" s="22">
        <v>429</v>
      </c>
      <c r="J314" s="22">
        <v>101</v>
      </c>
      <c r="M314" s="1"/>
    </row>
    <row r="315" spans="1:13">
      <c r="A315" s="1"/>
      <c r="B315" s="21">
        <v>39074</v>
      </c>
      <c r="C315" s="22">
        <v>257</v>
      </c>
      <c r="D315" s="22">
        <v>233</v>
      </c>
      <c r="E315" s="22">
        <v>250</v>
      </c>
      <c r="F315" s="22">
        <v>273</v>
      </c>
      <c r="G315" s="22">
        <v>285</v>
      </c>
      <c r="H315" s="22">
        <v>282</v>
      </c>
      <c r="I315" s="22">
        <v>438</v>
      </c>
      <c r="J315" s="22">
        <v>101</v>
      </c>
      <c r="M315" s="1"/>
    </row>
    <row r="316" spans="1:13">
      <c r="A316" s="1"/>
      <c r="B316" s="21">
        <v>39081</v>
      </c>
      <c r="C316" s="22">
        <v>256</v>
      </c>
      <c r="D316" s="22">
        <v>233</v>
      </c>
      <c r="E316" s="22">
        <v>250</v>
      </c>
      <c r="F316" s="22">
        <v>275</v>
      </c>
      <c r="G316" s="22">
        <v>285</v>
      </c>
      <c r="H316" s="22">
        <v>283</v>
      </c>
      <c r="I316" s="22">
        <v>436</v>
      </c>
      <c r="J316" s="22">
        <v>101</v>
      </c>
      <c r="M316" s="1"/>
    </row>
    <row r="317" spans="1:13">
      <c r="A317" s="1"/>
      <c r="B317" s="3">
        <v>39088</v>
      </c>
      <c r="C317" s="4">
        <v>254</v>
      </c>
      <c r="D317" s="4">
        <v>234</v>
      </c>
      <c r="E317" s="4">
        <v>249</v>
      </c>
      <c r="F317" s="4">
        <v>272</v>
      </c>
      <c r="G317" s="4">
        <v>287</v>
      </c>
      <c r="H317" s="4"/>
      <c r="I317" s="4">
        <v>424</v>
      </c>
      <c r="J317" s="4">
        <v>102</v>
      </c>
      <c r="M317" s="1"/>
    </row>
    <row r="318" spans="1:13">
      <c r="A318" s="1"/>
      <c r="B318" s="3">
        <v>39095</v>
      </c>
      <c r="C318" s="4">
        <v>253</v>
      </c>
      <c r="D318" s="4">
        <v>233</v>
      </c>
      <c r="E318" s="4">
        <v>249</v>
      </c>
      <c r="F318" s="4">
        <v>276</v>
      </c>
      <c r="G318" s="4">
        <v>286</v>
      </c>
      <c r="H318" s="4">
        <v>284</v>
      </c>
      <c r="I318" s="4">
        <v>431</v>
      </c>
      <c r="J318" s="4">
        <v>102</v>
      </c>
      <c r="M318" s="1"/>
    </row>
    <row r="319" spans="1:13">
      <c r="A319" s="1"/>
      <c r="B319" s="3">
        <v>39102</v>
      </c>
      <c r="C319" s="4">
        <v>251</v>
      </c>
      <c r="D319" s="4">
        <v>233</v>
      </c>
      <c r="E319" s="4">
        <v>251</v>
      </c>
      <c r="F319" s="4">
        <v>280</v>
      </c>
      <c r="G319" s="4">
        <v>284</v>
      </c>
      <c r="H319" s="4">
        <v>285</v>
      </c>
      <c r="I319" s="4">
        <v>437</v>
      </c>
      <c r="J319" s="4">
        <v>103</v>
      </c>
      <c r="M319" s="1"/>
    </row>
    <row r="320" spans="1:13">
      <c r="A320" s="1"/>
      <c r="B320" s="3">
        <v>39109</v>
      </c>
      <c r="C320" s="4">
        <v>251</v>
      </c>
      <c r="D320" s="4">
        <v>233</v>
      </c>
      <c r="E320" s="4">
        <v>250</v>
      </c>
      <c r="F320" s="4">
        <v>280</v>
      </c>
      <c r="G320" s="4">
        <v>287</v>
      </c>
      <c r="H320" s="4">
        <v>283</v>
      </c>
      <c r="I320" s="4">
        <v>430</v>
      </c>
      <c r="J320" s="4">
        <v>104</v>
      </c>
      <c r="M320" s="1"/>
    </row>
    <row r="321" spans="1:13">
      <c r="A321" s="1"/>
      <c r="B321" s="3">
        <v>39116</v>
      </c>
      <c r="C321" s="4">
        <v>249</v>
      </c>
      <c r="D321" s="4">
        <v>233</v>
      </c>
      <c r="E321" s="4">
        <v>250</v>
      </c>
      <c r="F321" s="4">
        <v>275</v>
      </c>
      <c r="G321" s="4">
        <v>283</v>
      </c>
      <c r="H321" s="4">
        <v>284</v>
      </c>
      <c r="I321" s="4">
        <v>429</v>
      </c>
      <c r="J321" s="4">
        <v>105</v>
      </c>
      <c r="M321" s="1"/>
    </row>
    <row r="322" spans="1:13">
      <c r="A322" s="1"/>
      <c r="B322" s="5">
        <v>39123</v>
      </c>
      <c r="C322" s="6">
        <v>248</v>
      </c>
      <c r="D322" s="6">
        <v>234</v>
      </c>
      <c r="E322" s="6">
        <v>251</v>
      </c>
      <c r="F322" s="6">
        <v>274</v>
      </c>
      <c r="G322" s="6">
        <v>287</v>
      </c>
      <c r="H322" s="6">
        <v>284</v>
      </c>
      <c r="I322" s="6">
        <v>430</v>
      </c>
      <c r="J322" s="6">
        <v>105</v>
      </c>
      <c r="M322" s="1"/>
    </row>
    <row r="323" spans="1:13">
      <c r="A323" s="1"/>
      <c r="B323" s="5">
        <v>39130</v>
      </c>
      <c r="C323" s="6">
        <v>248</v>
      </c>
      <c r="D323" s="6">
        <v>236</v>
      </c>
      <c r="E323" s="6">
        <v>251</v>
      </c>
      <c r="F323" s="6">
        <v>273</v>
      </c>
      <c r="G323" s="6">
        <v>285</v>
      </c>
      <c r="H323" s="6">
        <v>281</v>
      </c>
      <c r="I323" s="6">
        <v>434</v>
      </c>
      <c r="J323" s="6">
        <v>105</v>
      </c>
      <c r="M323" s="1"/>
    </row>
    <row r="324" spans="1:13">
      <c r="A324" s="1"/>
      <c r="B324" s="5">
        <v>39137</v>
      </c>
      <c r="C324" s="6">
        <v>251</v>
      </c>
      <c r="D324" s="6">
        <v>238</v>
      </c>
      <c r="E324" s="6">
        <v>253</v>
      </c>
      <c r="F324" s="6">
        <v>272</v>
      </c>
      <c r="G324" s="6">
        <v>283</v>
      </c>
      <c r="H324" s="6">
        <v>285</v>
      </c>
      <c r="I324" s="6">
        <v>429</v>
      </c>
      <c r="J324" s="6">
        <v>108</v>
      </c>
      <c r="M324" s="1"/>
    </row>
    <row r="325" spans="1:13">
      <c r="A325" s="1"/>
      <c r="B325" s="5">
        <v>39144</v>
      </c>
      <c r="C325" s="6"/>
      <c r="D325" s="6"/>
      <c r="E325" s="6"/>
      <c r="F325" s="6"/>
      <c r="G325" s="6"/>
      <c r="H325" s="6"/>
      <c r="I325" s="6"/>
      <c r="J325" s="6"/>
      <c r="M325" s="1"/>
    </row>
    <row r="326" spans="1:13">
      <c r="A326" s="1"/>
      <c r="B326" s="9">
        <v>39151</v>
      </c>
      <c r="C326" s="10">
        <v>250</v>
      </c>
      <c r="D326" s="10">
        <v>240</v>
      </c>
      <c r="E326" s="10">
        <v>256</v>
      </c>
      <c r="F326" s="10">
        <v>272</v>
      </c>
      <c r="G326" s="10">
        <v>285</v>
      </c>
      <c r="H326" s="10">
        <v>289</v>
      </c>
      <c r="I326" s="10">
        <v>427</v>
      </c>
      <c r="J326" s="10">
        <v>115</v>
      </c>
      <c r="M326" s="1"/>
    </row>
    <row r="327" spans="1:13">
      <c r="A327" s="1"/>
      <c r="B327" s="9">
        <v>39158</v>
      </c>
      <c r="C327" s="10">
        <v>254</v>
      </c>
      <c r="D327" s="10">
        <v>247</v>
      </c>
      <c r="E327" s="10">
        <v>255</v>
      </c>
      <c r="F327" s="10">
        <v>273</v>
      </c>
      <c r="G327" s="10">
        <v>284</v>
      </c>
      <c r="H327" s="10">
        <v>286</v>
      </c>
      <c r="I327" s="10">
        <v>427</v>
      </c>
      <c r="J327" s="10">
        <v>120</v>
      </c>
      <c r="M327" s="1"/>
    </row>
    <row r="328" spans="1:13">
      <c r="A328" s="1"/>
      <c r="B328" s="9">
        <v>39165</v>
      </c>
      <c r="C328" s="10">
        <v>257</v>
      </c>
      <c r="D328" s="10">
        <v>253</v>
      </c>
      <c r="E328" s="10">
        <v>258</v>
      </c>
      <c r="F328" s="10">
        <v>271</v>
      </c>
      <c r="G328" s="10">
        <v>284</v>
      </c>
      <c r="H328" s="10">
        <v>284</v>
      </c>
      <c r="I328" s="10">
        <v>426</v>
      </c>
      <c r="J328" s="10">
        <v>127</v>
      </c>
      <c r="M328" s="1"/>
    </row>
    <row r="329" spans="1:13">
      <c r="A329" s="1"/>
      <c r="B329" s="9">
        <v>39172</v>
      </c>
      <c r="C329" s="10">
        <v>258</v>
      </c>
      <c r="D329" s="10">
        <v>261</v>
      </c>
      <c r="E329" s="10">
        <v>265</v>
      </c>
      <c r="F329" s="10">
        <v>271</v>
      </c>
      <c r="G329" s="10">
        <v>283</v>
      </c>
      <c r="H329" s="10">
        <v>285</v>
      </c>
      <c r="I329" s="10">
        <v>431</v>
      </c>
      <c r="J329" s="10">
        <v>130</v>
      </c>
      <c r="M329" s="1"/>
    </row>
    <row r="330" spans="1:13">
      <c r="A330" s="1"/>
      <c r="B330" s="13">
        <v>39179</v>
      </c>
      <c r="C330" s="14">
        <v>262</v>
      </c>
      <c r="D330" s="14">
        <v>267</v>
      </c>
      <c r="E330" s="14">
        <v>273</v>
      </c>
      <c r="F330" s="14">
        <v>273</v>
      </c>
      <c r="G330" s="14">
        <v>286</v>
      </c>
      <c r="H330" s="14">
        <v>289</v>
      </c>
      <c r="I330" s="14">
        <v>426</v>
      </c>
      <c r="J330" s="14">
        <v>130</v>
      </c>
      <c r="M330" s="1"/>
    </row>
    <row r="331" spans="1:13">
      <c r="A331" s="1"/>
      <c r="B331" s="13">
        <v>39186</v>
      </c>
      <c r="C331" s="14">
        <v>264</v>
      </c>
      <c r="D331" s="14">
        <v>276</v>
      </c>
      <c r="E331" s="14">
        <v>283</v>
      </c>
      <c r="F331" s="14">
        <v>273</v>
      </c>
      <c r="G331" s="14">
        <v>286</v>
      </c>
      <c r="H331" s="14">
        <v>285</v>
      </c>
      <c r="I331" s="14">
        <v>430</v>
      </c>
      <c r="J331" s="14">
        <v>129</v>
      </c>
      <c r="M331" s="1"/>
    </row>
    <row r="332" spans="1:13">
      <c r="A332" s="1"/>
      <c r="B332" s="13">
        <v>39193</v>
      </c>
      <c r="C332" s="14">
        <v>266</v>
      </c>
      <c r="D332" s="14">
        <v>283</v>
      </c>
      <c r="E332" s="14">
        <v>282</v>
      </c>
      <c r="F332" s="14">
        <v>273</v>
      </c>
      <c r="G332" s="14">
        <v>288</v>
      </c>
      <c r="H332" s="14">
        <v>284</v>
      </c>
      <c r="I332" s="14">
        <v>434</v>
      </c>
      <c r="J332" s="14">
        <v>126</v>
      </c>
      <c r="M332" s="1"/>
    </row>
    <row r="333" spans="1:13">
      <c r="A333" s="1"/>
      <c r="B333" s="13">
        <v>39200</v>
      </c>
      <c r="C333" s="14">
        <v>270</v>
      </c>
      <c r="D333" s="14">
        <v>295</v>
      </c>
      <c r="E333" s="14">
        <v>293</v>
      </c>
      <c r="F333" s="14">
        <v>272</v>
      </c>
      <c r="G333" s="14">
        <v>284</v>
      </c>
      <c r="H333" s="14">
        <v>289</v>
      </c>
      <c r="I333" s="14">
        <v>426</v>
      </c>
      <c r="J333" s="14">
        <v>119</v>
      </c>
      <c r="M333" s="1"/>
    </row>
    <row r="334" spans="1:13">
      <c r="A334" s="1"/>
      <c r="B334" s="15">
        <v>39207</v>
      </c>
      <c r="C334" s="16">
        <v>269</v>
      </c>
      <c r="D334" s="16">
        <v>304</v>
      </c>
      <c r="E334" s="16">
        <v>302</v>
      </c>
      <c r="F334" s="16">
        <v>272</v>
      </c>
      <c r="G334" s="16">
        <v>286</v>
      </c>
      <c r="H334" s="16">
        <v>286</v>
      </c>
      <c r="I334" s="16">
        <v>430</v>
      </c>
      <c r="J334" s="16">
        <v>127</v>
      </c>
      <c r="M334" s="1"/>
    </row>
    <row r="335" spans="1:13">
      <c r="A335" s="1"/>
      <c r="B335" s="15">
        <v>39214</v>
      </c>
      <c r="C335" s="16">
        <v>274</v>
      </c>
      <c r="D335" s="16">
        <v>309</v>
      </c>
      <c r="E335" s="16">
        <v>308</v>
      </c>
      <c r="F335" s="16">
        <v>273</v>
      </c>
      <c r="G335" s="16">
        <v>285</v>
      </c>
      <c r="H335" s="16">
        <v>286</v>
      </c>
      <c r="I335" s="16">
        <v>433</v>
      </c>
      <c r="J335" s="16">
        <v>127</v>
      </c>
      <c r="M335" s="1"/>
    </row>
    <row r="336" spans="1:13">
      <c r="A336" s="1"/>
      <c r="B336" s="15">
        <v>39221</v>
      </c>
      <c r="C336" s="16">
        <v>277</v>
      </c>
      <c r="D336" s="16">
        <v>317</v>
      </c>
      <c r="E336" s="16">
        <v>312</v>
      </c>
      <c r="F336" s="16">
        <v>276</v>
      </c>
      <c r="G336" s="16">
        <v>287</v>
      </c>
      <c r="H336" s="16">
        <v>287</v>
      </c>
      <c r="I336" s="16">
        <v>431</v>
      </c>
      <c r="J336" s="16">
        <v>126</v>
      </c>
      <c r="M336" s="1"/>
    </row>
    <row r="337" spans="1:13">
      <c r="A337" s="1"/>
      <c r="B337" s="15">
        <v>39228</v>
      </c>
      <c r="C337" s="16">
        <v>281</v>
      </c>
      <c r="D337" s="16">
        <v>328</v>
      </c>
      <c r="E337" s="16">
        <v>322</v>
      </c>
      <c r="F337" s="16">
        <v>274</v>
      </c>
      <c r="G337" s="16">
        <v>287</v>
      </c>
      <c r="H337" s="16">
        <v>285</v>
      </c>
      <c r="I337" s="16">
        <v>431</v>
      </c>
      <c r="J337" s="16">
        <v>124</v>
      </c>
      <c r="M337" s="1"/>
    </row>
    <row r="338" spans="1:13">
      <c r="A338" s="1"/>
      <c r="B338" s="15">
        <v>39235</v>
      </c>
      <c r="C338" s="16">
        <v>287</v>
      </c>
      <c r="D338" s="16">
        <v>336</v>
      </c>
      <c r="E338" s="16">
        <v>330</v>
      </c>
      <c r="F338" s="16">
        <v>276</v>
      </c>
      <c r="G338" s="16">
        <v>288</v>
      </c>
      <c r="H338" s="16">
        <v>288</v>
      </c>
      <c r="I338" s="16">
        <v>429</v>
      </c>
      <c r="J338" s="16">
        <v>123</v>
      </c>
      <c r="M338" s="1"/>
    </row>
    <row r="339" spans="1:13">
      <c r="A339" s="1"/>
      <c r="B339" s="17">
        <v>39242</v>
      </c>
      <c r="C339" s="18">
        <v>291</v>
      </c>
      <c r="D339" s="18">
        <v>349</v>
      </c>
      <c r="E339" s="18">
        <v>335</v>
      </c>
      <c r="F339" s="18">
        <v>278</v>
      </c>
      <c r="G339" s="18">
        <v>287</v>
      </c>
      <c r="H339" s="18">
        <v>289</v>
      </c>
      <c r="I339" s="18">
        <v>432</v>
      </c>
      <c r="J339" s="18">
        <v>120</v>
      </c>
      <c r="M339" s="1"/>
    </row>
    <row r="340" spans="1:13">
      <c r="A340" s="1"/>
      <c r="B340" s="17">
        <v>39249</v>
      </c>
      <c r="C340" s="18">
        <v>295</v>
      </c>
      <c r="D340" s="18">
        <v>348</v>
      </c>
      <c r="E340" s="18">
        <v>347</v>
      </c>
      <c r="F340" s="18">
        <v>281</v>
      </c>
      <c r="G340" s="18">
        <v>289</v>
      </c>
      <c r="H340" s="18">
        <v>290</v>
      </c>
      <c r="I340" s="18">
        <v>422</v>
      </c>
      <c r="J340" s="18">
        <v>117</v>
      </c>
      <c r="M340" s="1"/>
    </row>
    <row r="341" spans="1:13">
      <c r="A341" s="1"/>
      <c r="B341" s="17">
        <v>39256</v>
      </c>
      <c r="C341" s="18">
        <v>311</v>
      </c>
      <c r="D341" s="18">
        <v>356</v>
      </c>
      <c r="E341" s="18">
        <v>353</v>
      </c>
      <c r="F341" s="18">
        <v>282</v>
      </c>
      <c r="G341" s="18">
        <v>288</v>
      </c>
      <c r="H341" s="18">
        <v>287</v>
      </c>
      <c r="I341" s="18">
        <v>427</v>
      </c>
      <c r="J341" s="18">
        <v>117</v>
      </c>
      <c r="M341" s="1"/>
    </row>
    <row r="342" spans="1:13">
      <c r="A342" s="1"/>
      <c r="B342" s="17">
        <v>39263</v>
      </c>
      <c r="C342" s="18">
        <v>309</v>
      </c>
      <c r="D342" s="18">
        <v>361</v>
      </c>
      <c r="E342" s="18">
        <v>356</v>
      </c>
      <c r="F342" s="18">
        <v>287</v>
      </c>
      <c r="G342" s="18">
        <v>289</v>
      </c>
      <c r="H342" s="18">
        <v>287</v>
      </c>
      <c r="I342" s="18">
        <v>430</v>
      </c>
      <c r="J342" s="18">
        <v>117</v>
      </c>
      <c r="M342" s="1"/>
    </row>
    <row r="343" spans="1:13">
      <c r="A343" s="1"/>
      <c r="B343" s="11">
        <v>39270</v>
      </c>
      <c r="C343" s="12">
        <v>318</v>
      </c>
      <c r="D343" s="12">
        <v>367</v>
      </c>
      <c r="E343" s="12">
        <v>353</v>
      </c>
      <c r="F343" s="12">
        <v>286</v>
      </c>
      <c r="G343" s="12">
        <v>292</v>
      </c>
      <c r="H343" s="12">
        <v>294</v>
      </c>
      <c r="I343" s="12">
        <v>430</v>
      </c>
      <c r="J343" s="12">
        <v>116</v>
      </c>
      <c r="M343" s="1"/>
    </row>
    <row r="344" spans="1:13">
      <c r="A344" s="1"/>
      <c r="B344" s="11">
        <v>39277</v>
      </c>
      <c r="C344" s="12">
        <v>336</v>
      </c>
      <c r="D344" s="12">
        <v>374</v>
      </c>
      <c r="E344" s="12">
        <v>356</v>
      </c>
      <c r="F344" s="12">
        <v>292</v>
      </c>
      <c r="G344" s="12">
        <v>296</v>
      </c>
      <c r="H344" s="12">
        <v>297</v>
      </c>
      <c r="I344" s="12">
        <v>429</v>
      </c>
      <c r="J344" s="12">
        <v>115</v>
      </c>
      <c r="M344" s="1"/>
    </row>
    <row r="345" spans="1:13">
      <c r="A345" s="1"/>
      <c r="B345" s="11">
        <v>39284</v>
      </c>
      <c r="C345" s="12">
        <v>343</v>
      </c>
      <c r="D345" s="12">
        <v>374</v>
      </c>
      <c r="E345" s="12">
        <v>360</v>
      </c>
      <c r="F345" s="12">
        <v>294</v>
      </c>
      <c r="G345" s="12">
        <v>301</v>
      </c>
      <c r="H345" s="12">
        <v>304</v>
      </c>
      <c r="I345" s="12">
        <v>430</v>
      </c>
      <c r="J345" s="12">
        <v>117</v>
      </c>
      <c r="M345" s="1"/>
    </row>
    <row r="346" spans="1:13">
      <c r="A346" s="1"/>
      <c r="B346" s="11">
        <v>39291</v>
      </c>
      <c r="C346" s="12">
        <v>354</v>
      </c>
      <c r="D346" s="12">
        <v>371</v>
      </c>
      <c r="E346" s="12">
        <v>362</v>
      </c>
      <c r="F346" s="12">
        <v>295</v>
      </c>
      <c r="G346" s="12">
        <v>303</v>
      </c>
      <c r="H346" s="12">
        <v>302</v>
      </c>
      <c r="I346" s="12">
        <v>434</v>
      </c>
      <c r="J346" s="12">
        <v>117</v>
      </c>
      <c r="M346" s="1"/>
    </row>
    <row r="347" spans="1:13">
      <c r="A347" s="1"/>
      <c r="B347" s="11">
        <v>39298</v>
      </c>
      <c r="C347" s="12">
        <v>362</v>
      </c>
      <c r="D347" s="12">
        <v>375</v>
      </c>
      <c r="E347" s="12">
        <v>368</v>
      </c>
      <c r="F347" s="12">
        <v>304</v>
      </c>
      <c r="G347" s="12">
        <v>303</v>
      </c>
      <c r="H347" s="12">
        <v>306</v>
      </c>
      <c r="I347" s="12">
        <v>441</v>
      </c>
      <c r="J347" s="12">
        <v>114</v>
      </c>
      <c r="M347" s="1"/>
    </row>
    <row r="348" spans="1:13">
      <c r="A348" s="1"/>
      <c r="B348" s="7">
        <v>39305</v>
      </c>
      <c r="C348" s="8">
        <v>367</v>
      </c>
      <c r="D348" s="8">
        <v>378</v>
      </c>
      <c r="E348" s="8">
        <v>385</v>
      </c>
      <c r="F348" s="8">
        <v>291</v>
      </c>
      <c r="G348" s="8">
        <v>306</v>
      </c>
      <c r="H348" s="8">
        <v>303</v>
      </c>
      <c r="I348" s="8">
        <v>431</v>
      </c>
      <c r="J348" s="8">
        <v>108</v>
      </c>
      <c r="M348" s="1"/>
    </row>
    <row r="349" spans="1:13">
      <c r="A349" s="1"/>
      <c r="B349" s="7">
        <v>39312</v>
      </c>
      <c r="C349" s="8">
        <v>389</v>
      </c>
      <c r="D349" s="8">
        <v>381</v>
      </c>
      <c r="E349" s="8">
        <v>392</v>
      </c>
      <c r="F349" s="8">
        <v>303</v>
      </c>
      <c r="G349" s="8">
        <v>321</v>
      </c>
      <c r="H349" s="8">
        <v>313</v>
      </c>
      <c r="I349" s="8">
        <v>430</v>
      </c>
      <c r="J349" s="8">
        <v>105</v>
      </c>
      <c r="M349" s="1"/>
    </row>
    <row r="350" spans="1:13">
      <c r="A350" s="1"/>
      <c r="B350" s="7">
        <v>39319</v>
      </c>
      <c r="C350" s="8">
        <v>398</v>
      </c>
      <c r="D350" s="8">
        <v>385</v>
      </c>
      <c r="E350" s="8">
        <v>389</v>
      </c>
      <c r="F350" s="8">
        <v>301</v>
      </c>
      <c r="G350" s="8">
        <v>352</v>
      </c>
      <c r="H350" s="8">
        <v>357</v>
      </c>
      <c r="I350" s="8">
        <v>432</v>
      </c>
      <c r="J350" s="8">
        <v>104</v>
      </c>
      <c r="M350" s="1"/>
    </row>
    <row r="351" spans="1:13">
      <c r="A351" s="1"/>
      <c r="B351" s="7">
        <v>39326</v>
      </c>
      <c r="C351" s="8">
        <v>398</v>
      </c>
      <c r="D351" s="8">
        <v>378</v>
      </c>
      <c r="E351" s="8">
        <v>379</v>
      </c>
      <c r="F351" s="8">
        <v>320</v>
      </c>
      <c r="G351" s="8">
        <v>365</v>
      </c>
      <c r="H351" s="8">
        <v>371</v>
      </c>
      <c r="I351" s="8">
        <v>435</v>
      </c>
      <c r="J351" s="8">
        <v>103</v>
      </c>
      <c r="M351" s="1"/>
    </row>
    <row r="352" spans="1:13">
      <c r="A352" s="1"/>
      <c r="B352" s="19">
        <v>39333</v>
      </c>
      <c r="C352" s="20">
        <v>405</v>
      </c>
      <c r="D352" s="20">
        <v>375</v>
      </c>
      <c r="E352" s="20">
        <v>388</v>
      </c>
      <c r="F352" s="20">
        <v>336</v>
      </c>
      <c r="G352" s="20">
        <v>362</v>
      </c>
      <c r="H352" s="20">
        <v>372</v>
      </c>
      <c r="I352" s="20">
        <v>432</v>
      </c>
      <c r="J352" s="20">
        <v>102</v>
      </c>
      <c r="M352" s="1"/>
    </row>
    <row r="353" spans="1:13">
      <c r="A353" s="1"/>
      <c r="B353" s="19">
        <v>39340</v>
      </c>
      <c r="C353" s="20">
        <v>405</v>
      </c>
      <c r="D353" s="20">
        <v>382</v>
      </c>
      <c r="E353" s="20">
        <v>389</v>
      </c>
      <c r="F353" s="20">
        <v>314</v>
      </c>
      <c r="G353" s="20">
        <v>375</v>
      </c>
      <c r="H353" s="20">
        <v>364</v>
      </c>
      <c r="I353" s="20">
        <v>431</v>
      </c>
      <c r="J353" s="20">
        <v>98</v>
      </c>
      <c r="M353" s="1"/>
    </row>
    <row r="354" spans="1:13">
      <c r="A354" s="1"/>
      <c r="B354" s="19">
        <v>39347</v>
      </c>
      <c r="C354" s="20">
        <v>408</v>
      </c>
      <c r="D354" s="20">
        <v>380</v>
      </c>
      <c r="E354" s="20">
        <v>391</v>
      </c>
      <c r="F354" s="20">
        <v>327</v>
      </c>
      <c r="G354" s="20">
        <v>384</v>
      </c>
      <c r="H354" s="20">
        <v>387</v>
      </c>
      <c r="I354" s="20">
        <v>429</v>
      </c>
      <c r="J354" s="20">
        <v>89</v>
      </c>
      <c r="M354" s="1"/>
    </row>
    <row r="355" spans="1:13">
      <c r="A355" s="1"/>
      <c r="B355" s="19">
        <v>39354</v>
      </c>
      <c r="C355" s="20">
        <v>411</v>
      </c>
      <c r="D355" s="20">
        <v>371</v>
      </c>
      <c r="E355" s="20">
        <v>388</v>
      </c>
      <c r="F355" s="20">
        <v>329</v>
      </c>
      <c r="G355" s="20">
        <v>387</v>
      </c>
      <c r="H355" s="20">
        <v>393</v>
      </c>
      <c r="I355" s="20">
        <v>433</v>
      </c>
      <c r="J355" s="20">
        <v>80</v>
      </c>
      <c r="M355" s="1"/>
    </row>
    <row r="356" spans="1:13">
      <c r="A356" s="1"/>
      <c r="B356" s="23">
        <v>39361</v>
      </c>
      <c r="C356" s="24">
        <v>411</v>
      </c>
      <c r="D356" s="24">
        <v>369</v>
      </c>
      <c r="E356" s="24">
        <v>390</v>
      </c>
      <c r="F356" s="24">
        <v>335</v>
      </c>
      <c r="G356" s="24">
        <v>393</v>
      </c>
      <c r="H356" s="24">
        <v>390</v>
      </c>
      <c r="I356" s="24">
        <v>430</v>
      </c>
      <c r="J356" s="24">
        <v>73</v>
      </c>
      <c r="M356" s="1"/>
    </row>
    <row r="357" spans="1:13">
      <c r="A357" s="1"/>
      <c r="B357" s="23">
        <v>39368</v>
      </c>
      <c r="C357" s="24">
        <v>417</v>
      </c>
      <c r="D357" s="24">
        <v>363</v>
      </c>
      <c r="E357" s="24">
        <v>387</v>
      </c>
      <c r="F357" s="24">
        <v>352</v>
      </c>
      <c r="G357" s="24">
        <v>394</v>
      </c>
      <c r="H357" s="24">
        <v>391</v>
      </c>
      <c r="I357" s="24">
        <v>465</v>
      </c>
      <c r="J357" s="24">
        <v>72</v>
      </c>
      <c r="M357" s="1"/>
    </row>
    <row r="358" spans="1:13">
      <c r="A358" s="1"/>
      <c r="B358" s="23">
        <v>39375</v>
      </c>
      <c r="C358" s="24">
        <v>421</v>
      </c>
      <c r="D358" s="24">
        <v>353</v>
      </c>
      <c r="E358" s="24">
        <v>393</v>
      </c>
      <c r="F358" s="24">
        <v>337</v>
      </c>
      <c r="G358" s="24">
        <v>399</v>
      </c>
      <c r="H358" s="24">
        <v>393</v>
      </c>
      <c r="I358" s="24">
        <v>486</v>
      </c>
      <c r="J358" s="24">
        <v>72</v>
      </c>
      <c r="M358" s="1"/>
    </row>
    <row r="359" spans="1:13">
      <c r="A359" s="1"/>
      <c r="B359" s="23">
        <v>39382</v>
      </c>
      <c r="C359" s="24">
        <v>420</v>
      </c>
      <c r="D359" s="24">
        <v>361</v>
      </c>
      <c r="E359" s="24">
        <v>387</v>
      </c>
      <c r="F359" s="24">
        <v>365</v>
      </c>
      <c r="G359" s="24">
        <v>405</v>
      </c>
      <c r="H359" s="24">
        <v>396</v>
      </c>
      <c r="I359" s="24">
        <v>471</v>
      </c>
      <c r="J359" s="24">
        <v>76</v>
      </c>
      <c r="M359" s="1"/>
    </row>
    <row r="360" spans="1:13">
      <c r="A360" s="1"/>
      <c r="B360" s="23">
        <v>39389</v>
      </c>
      <c r="C360" s="24">
        <v>409</v>
      </c>
      <c r="D360" s="24">
        <v>348</v>
      </c>
      <c r="E360" s="24">
        <v>382</v>
      </c>
      <c r="F360" s="24">
        <v>380</v>
      </c>
      <c r="G360" s="24">
        <v>404</v>
      </c>
      <c r="H360" s="24">
        <v>399</v>
      </c>
      <c r="I360" s="24">
        <v>470</v>
      </c>
      <c r="J360" s="24">
        <v>74</v>
      </c>
      <c r="M360" s="1"/>
    </row>
    <row r="361" spans="1:13">
      <c r="A361" s="1"/>
      <c r="B361" s="25">
        <v>39396</v>
      </c>
      <c r="C361" s="26">
        <v>413</v>
      </c>
      <c r="D361" s="26">
        <v>335</v>
      </c>
      <c r="E361" s="26">
        <v>380</v>
      </c>
      <c r="F361" s="26">
        <v>382</v>
      </c>
      <c r="G361" s="26">
        <v>406</v>
      </c>
      <c r="H361" s="26">
        <v>403</v>
      </c>
      <c r="I361" s="26">
        <v>469</v>
      </c>
      <c r="J361" s="26">
        <v>68</v>
      </c>
      <c r="M361" s="1"/>
    </row>
    <row r="362" spans="1:13">
      <c r="A362" s="1"/>
      <c r="B362" s="25">
        <v>39403</v>
      </c>
      <c r="C362" s="26">
        <v>399</v>
      </c>
      <c r="D362" s="26">
        <v>321</v>
      </c>
      <c r="E362" s="26">
        <v>370</v>
      </c>
      <c r="F362" s="26">
        <v>397</v>
      </c>
      <c r="G362" s="26">
        <v>412</v>
      </c>
      <c r="H362" s="26">
        <v>407</v>
      </c>
      <c r="I362" s="26">
        <v>474</v>
      </c>
      <c r="J362" s="26">
        <v>63</v>
      </c>
      <c r="M362" s="1"/>
    </row>
    <row r="363" spans="1:13">
      <c r="A363" s="1"/>
      <c r="B363" s="25">
        <v>39410</v>
      </c>
      <c r="C363" s="26">
        <v>389</v>
      </c>
      <c r="D363" s="26">
        <v>311</v>
      </c>
      <c r="E363" s="26">
        <v>358</v>
      </c>
      <c r="F363" s="26">
        <v>386</v>
      </c>
      <c r="G363" s="26">
        <v>417</v>
      </c>
      <c r="H363" s="26">
        <v>408</v>
      </c>
      <c r="I363" s="26">
        <v>471</v>
      </c>
      <c r="J363" s="26">
        <v>63</v>
      </c>
      <c r="M363" s="1"/>
    </row>
    <row r="364" spans="1:13">
      <c r="A364" s="1"/>
      <c r="B364" s="25">
        <v>39417</v>
      </c>
      <c r="C364" s="26">
        <v>385</v>
      </c>
      <c r="D364" s="26">
        <v>309</v>
      </c>
      <c r="E364" s="26">
        <v>348</v>
      </c>
      <c r="F364" s="26">
        <v>393</v>
      </c>
      <c r="G364" s="26">
        <v>407</v>
      </c>
      <c r="H364" s="26">
        <v>401</v>
      </c>
      <c r="I364" s="26">
        <v>475</v>
      </c>
      <c r="J364" s="26">
        <v>61</v>
      </c>
      <c r="M364" s="1"/>
    </row>
    <row r="365" spans="1:13">
      <c r="A365" s="1"/>
      <c r="B365" s="21">
        <v>39424</v>
      </c>
      <c r="C365" s="22">
        <v>372</v>
      </c>
      <c r="D365" s="22">
        <v>307</v>
      </c>
      <c r="E365" s="22">
        <v>342</v>
      </c>
      <c r="F365" s="22">
        <v>382</v>
      </c>
      <c r="G365" s="22">
        <v>407</v>
      </c>
      <c r="H365" s="22">
        <v>402</v>
      </c>
      <c r="I365" s="22">
        <v>472</v>
      </c>
      <c r="J365" s="22">
        <v>59</v>
      </c>
      <c r="M365" s="1"/>
    </row>
    <row r="366" spans="1:13">
      <c r="A366" s="1"/>
      <c r="B366" s="21">
        <v>39431</v>
      </c>
      <c r="C366" s="22">
        <v>354</v>
      </c>
      <c r="D366" s="22">
        <v>298</v>
      </c>
      <c r="E366" s="22">
        <v>336</v>
      </c>
      <c r="F366" s="22">
        <v>376</v>
      </c>
      <c r="G366" s="22">
        <v>405</v>
      </c>
      <c r="H366" s="22">
        <v>401</v>
      </c>
      <c r="I366" s="22">
        <v>486</v>
      </c>
      <c r="J366" s="22">
        <v>57</v>
      </c>
    </row>
    <row r="367" spans="1:13">
      <c r="A367" s="1"/>
      <c r="B367" s="21">
        <v>39438</v>
      </c>
      <c r="C367" s="22">
        <v>340</v>
      </c>
      <c r="D367" s="22">
        <v>293</v>
      </c>
      <c r="E367" s="22">
        <v>330</v>
      </c>
      <c r="F367" s="22">
        <v>382</v>
      </c>
      <c r="G367" s="22">
        <v>402</v>
      </c>
      <c r="H367" s="22">
        <v>397</v>
      </c>
      <c r="I367" s="22">
        <v>490</v>
      </c>
      <c r="J367" s="22">
        <v>57</v>
      </c>
    </row>
    <row r="368" spans="1:13">
      <c r="A368" s="1"/>
      <c r="B368" s="21">
        <v>39445</v>
      </c>
      <c r="C368" s="22">
        <v>332</v>
      </c>
      <c r="D368" s="22">
        <v>278</v>
      </c>
      <c r="E368" s="22">
        <v>318</v>
      </c>
      <c r="F368" s="22">
        <v>384</v>
      </c>
      <c r="G368" s="22">
        <v>401</v>
      </c>
      <c r="H368" s="22">
        <v>394</v>
      </c>
      <c r="I368" s="22">
        <v>485</v>
      </c>
      <c r="J368" s="22">
        <v>57</v>
      </c>
    </row>
    <row r="369" spans="1:10">
      <c r="A369" s="1"/>
      <c r="B369" s="3">
        <v>39452</v>
      </c>
      <c r="C369" s="4">
        <v>317</v>
      </c>
      <c r="D369" s="4">
        <v>270</v>
      </c>
      <c r="E369" s="4">
        <v>316</v>
      </c>
      <c r="F369" s="4">
        <v>383</v>
      </c>
      <c r="G369" s="4">
        <v>399</v>
      </c>
      <c r="H369" s="4">
        <v>397</v>
      </c>
      <c r="I369" s="4">
        <v>487</v>
      </c>
      <c r="J369" s="4">
        <v>57</v>
      </c>
    </row>
    <row r="370" spans="1:10">
      <c r="A370" s="1"/>
      <c r="B370" s="3">
        <v>39459</v>
      </c>
      <c r="C370" s="4">
        <v>290</v>
      </c>
      <c r="D370" s="4">
        <v>256</v>
      </c>
      <c r="E370" s="4">
        <v>306</v>
      </c>
      <c r="F370" s="4">
        <v>372</v>
      </c>
      <c r="G370" s="4">
        <v>394</v>
      </c>
      <c r="H370" s="4">
        <v>385</v>
      </c>
      <c r="I370" s="4">
        <v>504</v>
      </c>
      <c r="J370" s="4">
        <v>56</v>
      </c>
    </row>
    <row r="371" spans="1:10">
      <c r="A371" s="1"/>
      <c r="B371" s="3">
        <v>39466</v>
      </c>
      <c r="C371" s="4">
        <v>295</v>
      </c>
      <c r="D371" s="4">
        <v>249</v>
      </c>
      <c r="E371" s="4">
        <v>298</v>
      </c>
      <c r="F371" s="4">
        <v>368</v>
      </c>
      <c r="G371" s="4">
        <v>375</v>
      </c>
      <c r="H371" s="4">
        <v>375</v>
      </c>
      <c r="I371" s="4">
        <v>503</v>
      </c>
      <c r="J371" s="4">
        <v>54</v>
      </c>
    </row>
    <row r="372" spans="1:10">
      <c r="A372" s="1"/>
      <c r="B372" s="3">
        <v>39473</v>
      </c>
      <c r="C372" s="4">
        <v>290</v>
      </c>
      <c r="D372" s="4">
        <v>254</v>
      </c>
      <c r="E372" s="4">
        <v>300</v>
      </c>
      <c r="F372" s="4">
        <v>372</v>
      </c>
      <c r="G372" s="4">
        <v>372</v>
      </c>
      <c r="H372" s="4">
        <v>371</v>
      </c>
      <c r="I372" s="4">
        <v>502</v>
      </c>
      <c r="J372" s="4">
        <v>54</v>
      </c>
    </row>
    <row r="373" spans="1:10">
      <c r="A373" s="1"/>
      <c r="B373" s="3">
        <v>39480</v>
      </c>
      <c r="C373" s="4">
        <v>295</v>
      </c>
      <c r="D373" s="4">
        <v>255</v>
      </c>
      <c r="E373" s="4">
        <v>300</v>
      </c>
      <c r="F373" s="4">
        <v>372</v>
      </c>
      <c r="G373" s="4">
        <v>374</v>
      </c>
      <c r="H373" s="4">
        <v>375</v>
      </c>
      <c r="I373" s="4">
        <v>503</v>
      </c>
      <c r="J373" s="4">
        <v>52</v>
      </c>
    </row>
    <row r="374" spans="1:10">
      <c r="A374" s="1"/>
      <c r="B374" s="5">
        <v>39487</v>
      </c>
      <c r="C374" s="6">
        <v>294</v>
      </c>
      <c r="D374" s="6">
        <v>258</v>
      </c>
      <c r="E374" s="6">
        <v>302</v>
      </c>
      <c r="F374" s="6">
        <v>371</v>
      </c>
      <c r="G374" s="6">
        <v>371</v>
      </c>
      <c r="H374" s="6">
        <v>374</v>
      </c>
      <c r="I374" s="6">
        <v>505</v>
      </c>
      <c r="J374" s="6">
        <v>48</v>
      </c>
    </row>
    <row r="375" spans="1:10">
      <c r="A375" s="1"/>
      <c r="B375" s="5">
        <v>39494</v>
      </c>
      <c r="C375" s="6">
        <v>297</v>
      </c>
      <c r="D375" s="6">
        <v>243</v>
      </c>
      <c r="E375" s="6">
        <v>296</v>
      </c>
      <c r="F375" s="6">
        <v>369</v>
      </c>
      <c r="G375" s="6">
        <v>365</v>
      </c>
      <c r="H375" s="6">
        <v>364</v>
      </c>
      <c r="I375" s="6">
        <v>506</v>
      </c>
      <c r="J375" s="6">
        <v>42</v>
      </c>
    </row>
    <row r="376" spans="1:10">
      <c r="A376" s="1"/>
      <c r="B376" s="5">
        <v>39501</v>
      </c>
      <c r="C376" s="6">
        <v>291</v>
      </c>
      <c r="D376" s="6">
        <v>250</v>
      </c>
      <c r="E376" s="6">
        <v>307</v>
      </c>
      <c r="F376" s="6">
        <v>365</v>
      </c>
      <c r="G376" s="6">
        <v>363</v>
      </c>
      <c r="H376" s="6">
        <v>363</v>
      </c>
      <c r="I376" s="6">
        <v>502</v>
      </c>
      <c r="J376" s="6">
        <v>38</v>
      </c>
    </row>
    <row r="377" spans="1:10">
      <c r="A377" s="1"/>
      <c r="B377" s="5">
        <v>39508</v>
      </c>
      <c r="C377" s="6">
        <v>286</v>
      </c>
      <c r="D377" s="6">
        <v>245</v>
      </c>
      <c r="E377" s="6">
        <v>306</v>
      </c>
      <c r="F377" s="6">
        <v>367</v>
      </c>
      <c r="G377" s="6">
        <v>359</v>
      </c>
      <c r="H377" s="6">
        <v>365</v>
      </c>
      <c r="I377" s="6">
        <v>504</v>
      </c>
      <c r="J377" s="6">
        <v>37</v>
      </c>
    </row>
    <row r="378" spans="1:10">
      <c r="A378" s="1"/>
      <c r="B378" s="9">
        <v>39515</v>
      </c>
      <c r="C378" s="10">
        <v>286</v>
      </c>
      <c r="D378" s="10">
        <v>244</v>
      </c>
      <c r="E378" s="10">
        <v>302</v>
      </c>
      <c r="F378" s="10">
        <v>366</v>
      </c>
      <c r="G378" s="10">
        <v>352</v>
      </c>
      <c r="H378" s="10">
        <v>358</v>
      </c>
      <c r="I378" s="10">
        <v>503</v>
      </c>
      <c r="J378" s="10">
        <v>36</v>
      </c>
    </row>
    <row r="379" spans="1:10">
      <c r="A379" s="1"/>
      <c r="B379" s="9">
        <v>39522</v>
      </c>
      <c r="C379" s="10">
        <v>285</v>
      </c>
      <c r="D379" s="10">
        <v>243</v>
      </c>
      <c r="E379" s="10">
        <v>300</v>
      </c>
      <c r="F379" s="10">
        <v>359</v>
      </c>
      <c r="G379" s="10">
        <v>350</v>
      </c>
      <c r="H379" s="10">
        <v>348</v>
      </c>
      <c r="I379" s="10">
        <v>503</v>
      </c>
      <c r="J379" s="10">
        <v>36</v>
      </c>
    </row>
    <row r="380" spans="1:10">
      <c r="A380" s="1"/>
      <c r="B380" s="9">
        <v>39529</v>
      </c>
      <c r="C380" s="10">
        <v>285</v>
      </c>
      <c r="D380" s="10">
        <v>236</v>
      </c>
      <c r="E380" s="10">
        <v>297</v>
      </c>
      <c r="F380" s="10">
        <v>363</v>
      </c>
      <c r="G380" s="10">
        <v>342</v>
      </c>
      <c r="H380" s="10">
        <v>342</v>
      </c>
      <c r="I380" s="10">
        <v>502</v>
      </c>
      <c r="J380" s="10">
        <v>34</v>
      </c>
    </row>
    <row r="381" spans="1:10">
      <c r="A381" s="1"/>
      <c r="B381" s="9">
        <v>39536</v>
      </c>
      <c r="C381" s="10">
        <v>280</v>
      </c>
      <c r="D381" s="10">
        <v>235</v>
      </c>
      <c r="E381" s="10">
        <v>298</v>
      </c>
      <c r="F381" s="10">
        <v>357</v>
      </c>
      <c r="G381" s="10">
        <v>338</v>
      </c>
      <c r="H381" s="10">
        <v>337</v>
      </c>
      <c r="I381" s="10">
        <v>512</v>
      </c>
      <c r="J381" s="10">
        <v>35</v>
      </c>
    </row>
    <row r="382" spans="1:10">
      <c r="A382" s="1"/>
      <c r="B382" s="13">
        <v>39543</v>
      </c>
      <c r="C382" s="14">
        <v>275</v>
      </c>
      <c r="D382" s="14">
        <v>235</v>
      </c>
      <c r="E382" s="14">
        <v>293</v>
      </c>
      <c r="F382" s="14">
        <v>357</v>
      </c>
      <c r="G382" s="14">
        <v>336</v>
      </c>
      <c r="H382" s="14">
        <v>335</v>
      </c>
      <c r="I382" s="14">
        <v>512</v>
      </c>
      <c r="J382" s="14">
        <v>38</v>
      </c>
    </row>
    <row r="383" spans="1:10">
      <c r="A383" s="1"/>
      <c r="B383" s="13">
        <v>39550</v>
      </c>
      <c r="C383" s="14">
        <v>272</v>
      </c>
      <c r="D383" s="14">
        <v>230</v>
      </c>
      <c r="E383" s="14">
        <v>291</v>
      </c>
      <c r="F383" s="14">
        <v>347</v>
      </c>
      <c r="G383" s="14">
        <v>327</v>
      </c>
      <c r="H383" s="14">
        <v>323</v>
      </c>
      <c r="I383" s="14">
        <v>505</v>
      </c>
      <c r="J383" s="14">
        <v>40</v>
      </c>
    </row>
    <row r="384" spans="1:10">
      <c r="A384" s="1"/>
      <c r="B384" s="13">
        <v>39557</v>
      </c>
      <c r="C384" s="14">
        <v>273</v>
      </c>
      <c r="D384" s="14">
        <v>230</v>
      </c>
      <c r="E384" s="14">
        <v>287</v>
      </c>
      <c r="F384" s="14">
        <v>350</v>
      </c>
      <c r="G384" s="14">
        <v>325</v>
      </c>
      <c r="H384" s="14">
        <v>322</v>
      </c>
      <c r="I384" s="14">
        <v>500</v>
      </c>
      <c r="J384" s="14">
        <v>41</v>
      </c>
    </row>
    <row r="385" spans="1:10">
      <c r="A385" s="1"/>
      <c r="B385" s="13">
        <v>39564</v>
      </c>
      <c r="C385" s="14">
        <v>273</v>
      </c>
      <c r="D385" s="14">
        <v>227</v>
      </c>
      <c r="E385" s="14">
        <v>286</v>
      </c>
      <c r="F385" s="14">
        <v>352</v>
      </c>
      <c r="G385" s="14">
        <v>315</v>
      </c>
      <c r="H385" s="14">
        <v>320</v>
      </c>
      <c r="I385" s="14">
        <v>502</v>
      </c>
      <c r="J385" s="14">
        <v>47</v>
      </c>
    </row>
    <row r="386" spans="1:10">
      <c r="A386" s="1"/>
      <c r="B386" s="13">
        <v>39571</v>
      </c>
      <c r="C386" s="14">
        <v>273</v>
      </c>
      <c r="D386" s="14">
        <v>225</v>
      </c>
      <c r="E386" s="14">
        <v>286</v>
      </c>
      <c r="F386" s="14">
        <v>357</v>
      </c>
      <c r="G386" s="14">
        <v>314</v>
      </c>
      <c r="H386" s="14">
        <v>318</v>
      </c>
      <c r="I386" s="14">
        <v>504</v>
      </c>
      <c r="J386" s="14">
        <v>47</v>
      </c>
    </row>
    <row r="387" spans="1:10">
      <c r="A387" s="1"/>
      <c r="B387" s="15">
        <v>39578</v>
      </c>
      <c r="C387" s="16">
        <v>269</v>
      </c>
      <c r="D387" s="16">
        <v>227</v>
      </c>
      <c r="E387" s="16">
        <v>285</v>
      </c>
      <c r="F387" s="16">
        <v>354</v>
      </c>
      <c r="G387" s="16">
        <v>310</v>
      </c>
      <c r="H387" s="16">
        <v>316</v>
      </c>
      <c r="I387" s="16">
        <v>505</v>
      </c>
      <c r="J387" s="16">
        <v>51</v>
      </c>
    </row>
    <row r="388" spans="1:10">
      <c r="A388" s="1"/>
      <c r="B388" s="15">
        <v>39585</v>
      </c>
      <c r="C388" s="16">
        <v>269</v>
      </c>
      <c r="D388" s="16">
        <v>228</v>
      </c>
      <c r="E388" s="16">
        <v>283</v>
      </c>
      <c r="F388" s="16">
        <v>352</v>
      </c>
      <c r="G388" s="16">
        <v>311</v>
      </c>
      <c r="H388" s="16">
        <v>308</v>
      </c>
      <c r="I388" s="16">
        <v>510</v>
      </c>
      <c r="J388" s="16">
        <v>54</v>
      </c>
    </row>
    <row r="389" spans="1:10">
      <c r="A389" s="1"/>
      <c r="B389" s="15">
        <v>39592</v>
      </c>
      <c r="C389" s="16">
        <v>271</v>
      </c>
      <c r="D389" s="16">
        <v>231</v>
      </c>
      <c r="E389" s="16">
        <v>284</v>
      </c>
      <c r="F389" s="16">
        <v>352</v>
      </c>
      <c r="G389" s="16">
        <v>309</v>
      </c>
      <c r="H389" s="16">
        <v>312</v>
      </c>
      <c r="I389" s="16">
        <v>505</v>
      </c>
      <c r="J389" s="16">
        <v>63</v>
      </c>
    </row>
    <row r="390" spans="1:10">
      <c r="A390" s="1"/>
      <c r="B390" s="15">
        <v>39599</v>
      </c>
      <c r="C390" s="16">
        <v>275</v>
      </c>
      <c r="D390" s="16">
        <v>236</v>
      </c>
      <c r="E390" s="16">
        <v>287</v>
      </c>
      <c r="F390" s="16">
        <v>352</v>
      </c>
      <c r="G390" s="16">
        <v>307</v>
      </c>
      <c r="H390" s="16">
        <v>306</v>
      </c>
      <c r="I390" s="16">
        <v>504</v>
      </c>
      <c r="J390" s="16">
        <v>62</v>
      </c>
    </row>
    <row r="391" spans="1:10">
      <c r="A391" s="1"/>
      <c r="B391" s="17">
        <v>39606</v>
      </c>
      <c r="C391" s="18">
        <v>274</v>
      </c>
      <c r="D391" s="18">
        <v>242</v>
      </c>
      <c r="E391" s="18">
        <v>289</v>
      </c>
      <c r="F391" s="18">
        <v>352</v>
      </c>
      <c r="G391" s="18">
        <v>309</v>
      </c>
      <c r="H391" s="18">
        <v>305</v>
      </c>
      <c r="I391" s="18">
        <v>502</v>
      </c>
      <c r="J391" s="18">
        <v>60</v>
      </c>
    </row>
    <row r="392" spans="1:10">
      <c r="A392" s="1"/>
      <c r="B392" s="17">
        <v>39613</v>
      </c>
      <c r="C392" s="18">
        <v>278</v>
      </c>
      <c r="D392" s="18">
        <v>244</v>
      </c>
      <c r="E392" s="18">
        <v>288</v>
      </c>
      <c r="F392" s="18">
        <v>349</v>
      </c>
      <c r="G392" s="18">
        <v>310</v>
      </c>
      <c r="H392" s="18">
        <v>308</v>
      </c>
      <c r="I392" s="18">
        <v>504</v>
      </c>
      <c r="J392" s="18">
        <v>58</v>
      </c>
    </row>
    <row r="393" spans="1:10">
      <c r="A393" s="1"/>
      <c r="B393" s="17">
        <v>39620</v>
      </c>
      <c r="C393" s="18">
        <v>279</v>
      </c>
      <c r="D393" s="18">
        <v>250</v>
      </c>
      <c r="E393" s="18">
        <v>286</v>
      </c>
      <c r="F393" s="18">
        <v>349</v>
      </c>
      <c r="G393" s="18">
        <v>317</v>
      </c>
      <c r="H393" s="18">
        <v>314</v>
      </c>
      <c r="I393" s="18">
        <v>509</v>
      </c>
      <c r="J393" s="18">
        <v>53</v>
      </c>
    </row>
    <row r="394" spans="1:10">
      <c r="A394" s="1"/>
      <c r="B394" s="17">
        <v>39627</v>
      </c>
      <c r="C394" s="18">
        <v>281</v>
      </c>
      <c r="D394" s="18">
        <v>250</v>
      </c>
      <c r="E394" s="18">
        <v>287</v>
      </c>
      <c r="F394" s="18">
        <v>345</v>
      </c>
      <c r="G394" s="18">
        <v>339</v>
      </c>
      <c r="H394" s="18">
        <v>351</v>
      </c>
      <c r="I394" s="18">
        <v>506</v>
      </c>
      <c r="J394" s="18">
        <v>49</v>
      </c>
    </row>
    <row r="395" spans="1:10">
      <c r="A395" s="1"/>
      <c r="B395" s="11">
        <v>39634</v>
      </c>
      <c r="C395" s="12">
        <v>287</v>
      </c>
      <c r="D395" s="12">
        <v>250</v>
      </c>
      <c r="E395" s="12">
        <v>291</v>
      </c>
      <c r="F395" s="12">
        <v>349</v>
      </c>
      <c r="G395" s="12">
        <v>346</v>
      </c>
      <c r="H395" s="12">
        <v>347</v>
      </c>
      <c r="I395" s="12">
        <v>505</v>
      </c>
      <c r="J395" s="12">
        <v>43</v>
      </c>
    </row>
    <row r="396" spans="1:10">
      <c r="A396" s="1"/>
      <c r="B396" s="11">
        <v>39641</v>
      </c>
      <c r="C396" s="12">
        <v>291</v>
      </c>
      <c r="D396" s="12">
        <v>251</v>
      </c>
      <c r="E396" s="12">
        <v>293</v>
      </c>
      <c r="F396" s="12">
        <v>348</v>
      </c>
      <c r="G396" s="12">
        <v>348</v>
      </c>
      <c r="H396" s="12">
        <v>358</v>
      </c>
      <c r="I396" s="12">
        <v>508</v>
      </c>
      <c r="J396" s="12">
        <v>40</v>
      </c>
    </row>
    <row r="397" spans="1:10">
      <c r="A397" s="1"/>
      <c r="B397" s="11">
        <v>39648</v>
      </c>
      <c r="C397" s="12">
        <v>294</v>
      </c>
      <c r="D397" s="12">
        <v>249</v>
      </c>
      <c r="E397" s="12">
        <v>288</v>
      </c>
      <c r="F397" s="12">
        <v>349</v>
      </c>
      <c r="G397" s="12">
        <v>356</v>
      </c>
      <c r="H397" s="12">
        <v>363</v>
      </c>
      <c r="I397" s="12">
        <v>507</v>
      </c>
      <c r="J397" s="12">
        <v>40</v>
      </c>
    </row>
    <row r="398" spans="1:10">
      <c r="A398" s="1"/>
      <c r="B398" s="11">
        <v>39655</v>
      </c>
      <c r="C398" s="12">
        <v>288</v>
      </c>
      <c r="D398" s="12">
        <v>247</v>
      </c>
      <c r="E398" s="12">
        <v>290</v>
      </c>
      <c r="F398" s="12">
        <v>350</v>
      </c>
      <c r="G398" s="12">
        <v>355</v>
      </c>
      <c r="H398" s="12">
        <v>368</v>
      </c>
      <c r="I398" s="12">
        <v>507</v>
      </c>
      <c r="J398" s="12">
        <v>39</v>
      </c>
    </row>
    <row r="399" spans="1:10">
      <c r="A399" s="1"/>
      <c r="B399" s="11">
        <v>39662</v>
      </c>
      <c r="C399" s="12">
        <v>286</v>
      </c>
      <c r="D399" s="12">
        <v>245</v>
      </c>
      <c r="E399" s="12">
        <v>286</v>
      </c>
      <c r="F399" s="12">
        <v>351</v>
      </c>
      <c r="G399" s="12">
        <v>338</v>
      </c>
      <c r="H399" s="12">
        <v>346</v>
      </c>
      <c r="I399" s="12">
        <v>504</v>
      </c>
      <c r="J399" s="12">
        <v>39</v>
      </c>
    </row>
    <row r="400" spans="1:10">
      <c r="A400" s="1"/>
      <c r="B400" s="7">
        <v>39669</v>
      </c>
      <c r="C400" s="8">
        <v>283</v>
      </c>
      <c r="D400" s="8">
        <v>238</v>
      </c>
      <c r="E400" s="8">
        <v>280</v>
      </c>
      <c r="F400" s="8">
        <v>348</v>
      </c>
      <c r="G400" s="8">
        <v>335</v>
      </c>
      <c r="H400" s="8">
        <v>346</v>
      </c>
      <c r="I400" s="8">
        <v>508</v>
      </c>
      <c r="J400" s="8">
        <v>40</v>
      </c>
    </row>
    <row r="401" spans="1:10">
      <c r="A401" s="1"/>
      <c r="B401" s="7">
        <v>39676</v>
      </c>
      <c r="C401" s="8">
        <v>282</v>
      </c>
      <c r="D401" s="8">
        <v>231</v>
      </c>
      <c r="E401" s="8">
        <v>281</v>
      </c>
      <c r="F401" s="8">
        <v>340</v>
      </c>
      <c r="G401" s="8">
        <v>337</v>
      </c>
      <c r="H401" s="8">
        <v>347</v>
      </c>
      <c r="I401" s="8">
        <v>508</v>
      </c>
      <c r="J401" s="8">
        <v>40</v>
      </c>
    </row>
    <row r="402" spans="1:10">
      <c r="A402" s="1"/>
      <c r="B402" s="7">
        <v>39683</v>
      </c>
      <c r="C402" s="8">
        <v>279</v>
      </c>
      <c r="D402" s="8">
        <v>228</v>
      </c>
      <c r="E402" s="8">
        <v>274</v>
      </c>
      <c r="F402" s="8">
        <v>340</v>
      </c>
      <c r="G402" s="8">
        <v>331</v>
      </c>
      <c r="H402" s="8">
        <v>343</v>
      </c>
      <c r="I402" s="8">
        <v>507</v>
      </c>
      <c r="J402" s="8">
        <v>39</v>
      </c>
    </row>
    <row r="403" spans="1:10">
      <c r="A403" s="1"/>
      <c r="B403" s="7">
        <v>39690</v>
      </c>
      <c r="C403" s="8">
        <v>274</v>
      </c>
      <c r="D403" s="8">
        <v>222</v>
      </c>
      <c r="E403" s="8">
        <v>268</v>
      </c>
      <c r="F403" s="8">
        <v>345</v>
      </c>
      <c r="G403" s="8">
        <v>320</v>
      </c>
      <c r="H403" s="8">
        <v>330</v>
      </c>
      <c r="I403" s="8">
        <v>507</v>
      </c>
      <c r="J403" s="8">
        <v>37</v>
      </c>
    </row>
    <row r="404" spans="1:10">
      <c r="A404" s="1"/>
      <c r="B404" s="19">
        <v>39697</v>
      </c>
      <c r="C404" s="20">
        <v>267</v>
      </c>
      <c r="D404" s="20">
        <v>216</v>
      </c>
      <c r="E404" s="20">
        <v>257</v>
      </c>
      <c r="F404" s="20">
        <v>341</v>
      </c>
      <c r="G404" s="20">
        <v>316</v>
      </c>
      <c r="H404" s="20">
        <v>325</v>
      </c>
      <c r="I404" s="20">
        <v>508</v>
      </c>
      <c r="J404" s="20">
        <v>36</v>
      </c>
    </row>
    <row r="405" spans="1:10">
      <c r="A405" s="1"/>
      <c r="B405" s="19">
        <v>39704</v>
      </c>
      <c r="C405" s="20">
        <v>273</v>
      </c>
      <c r="D405" s="20">
        <v>215</v>
      </c>
      <c r="E405" s="20">
        <v>254</v>
      </c>
      <c r="F405" s="20">
        <v>340</v>
      </c>
      <c r="G405" s="20">
        <v>309</v>
      </c>
      <c r="H405" s="20">
        <v>308</v>
      </c>
      <c r="I405" s="20">
        <v>513</v>
      </c>
      <c r="J405" s="20">
        <v>37</v>
      </c>
    </row>
    <row r="406" spans="1:10">
      <c r="A406" s="1"/>
      <c r="B406" s="19">
        <v>39711</v>
      </c>
      <c r="C406" s="20">
        <v>264</v>
      </c>
      <c r="D406" s="20">
        <v>214</v>
      </c>
      <c r="E406" s="20">
        <v>249</v>
      </c>
      <c r="F406" s="20">
        <v>351</v>
      </c>
      <c r="G406" s="20">
        <v>309</v>
      </c>
      <c r="H406" s="20">
        <v>313</v>
      </c>
      <c r="I406" s="20">
        <v>512</v>
      </c>
      <c r="J406" s="20">
        <v>39</v>
      </c>
    </row>
    <row r="407" spans="1:10">
      <c r="A407" s="1"/>
      <c r="B407" s="19">
        <v>39718</v>
      </c>
      <c r="C407" s="20">
        <v>257</v>
      </c>
      <c r="D407" s="20">
        <v>210</v>
      </c>
      <c r="E407" s="20">
        <v>246</v>
      </c>
      <c r="F407" s="20">
        <v>339</v>
      </c>
      <c r="G407" s="20">
        <v>308</v>
      </c>
      <c r="H407" s="20">
        <v>314</v>
      </c>
      <c r="I407" s="20">
        <v>507</v>
      </c>
      <c r="J407" s="20">
        <v>40</v>
      </c>
    </row>
    <row r="408" spans="1:10">
      <c r="A408" s="1"/>
      <c r="B408" s="19">
        <v>39725</v>
      </c>
      <c r="C408" s="20">
        <v>263</v>
      </c>
      <c r="D408" s="20">
        <v>206</v>
      </c>
      <c r="E408" s="20">
        <v>244</v>
      </c>
      <c r="F408" s="20">
        <v>343</v>
      </c>
      <c r="G408" s="20">
        <v>306</v>
      </c>
      <c r="H408" s="20">
        <v>313</v>
      </c>
      <c r="I408" s="20">
        <v>508</v>
      </c>
      <c r="J408" s="20">
        <v>42</v>
      </c>
    </row>
    <row r="409" spans="1:10">
      <c r="A409" s="1"/>
      <c r="B409" s="23">
        <v>39732</v>
      </c>
      <c r="C409" s="24">
        <v>248</v>
      </c>
      <c r="D409" s="24">
        <v>204</v>
      </c>
      <c r="E409" s="24">
        <v>247</v>
      </c>
      <c r="F409" s="24">
        <v>342</v>
      </c>
      <c r="G409" s="24">
        <v>304</v>
      </c>
      <c r="H409" s="24">
        <v>307</v>
      </c>
      <c r="I409" s="24">
        <v>514</v>
      </c>
      <c r="J409" s="24">
        <v>40</v>
      </c>
    </row>
    <row r="410" spans="1:10">
      <c r="A410" s="1"/>
      <c r="B410" s="23">
        <v>39739</v>
      </c>
      <c r="C410" s="24">
        <v>244</v>
      </c>
      <c r="D410" s="24">
        <v>202</v>
      </c>
      <c r="E410" s="24">
        <v>239</v>
      </c>
      <c r="F410" s="24">
        <v>342</v>
      </c>
      <c r="G410" s="24">
        <v>302</v>
      </c>
      <c r="H410" s="24">
        <v>308</v>
      </c>
      <c r="I410" s="24">
        <v>516</v>
      </c>
      <c r="J410" s="24">
        <v>39</v>
      </c>
    </row>
    <row r="411" spans="1:10">
      <c r="A411" s="1"/>
      <c r="B411" s="23">
        <v>39746</v>
      </c>
      <c r="C411" s="24">
        <v>238</v>
      </c>
      <c r="D411" s="24">
        <v>194</v>
      </c>
      <c r="E411" s="24">
        <v>224</v>
      </c>
      <c r="F411" s="24">
        <v>341</v>
      </c>
      <c r="G411" s="24">
        <v>295</v>
      </c>
      <c r="H411" s="24">
        <v>302</v>
      </c>
      <c r="I411" s="24">
        <v>496</v>
      </c>
      <c r="J411" s="24">
        <v>39</v>
      </c>
    </row>
    <row r="412" spans="1:10">
      <c r="A412" s="1"/>
      <c r="B412" s="23">
        <v>39753</v>
      </c>
      <c r="C412" s="24">
        <v>237</v>
      </c>
      <c r="D412" s="24">
        <v>190</v>
      </c>
      <c r="E412" s="24">
        <v>220</v>
      </c>
      <c r="F412" s="24">
        <v>340</v>
      </c>
      <c r="G412" s="24">
        <v>291</v>
      </c>
      <c r="H412" s="24">
        <v>301</v>
      </c>
      <c r="I412" s="24">
        <v>508</v>
      </c>
      <c r="J412" s="24">
        <v>37</v>
      </c>
    </row>
    <row r="413" spans="1:10">
      <c r="A413" s="1"/>
      <c r="B413" s="25">
        <v>39760</v>
      </c>
      <c r="C413" s="26">
        <v>237</v>
      </c>
      <c r="D413" s="26">
        <v>190</v>
      </c>
      <c r="E413" s="26">
        <v>220</v>
      </c>
      <c r="F413" s="26">
        <v>327</v>
      </c>
      <c r="G413" s="26">
        <v>289</v>
      </c>
      <c r="H413" s="26">
        <v>294</v>
      </c>
      <c r="I413" s="26">
        <v>519</v>
      </c>
      <c r="J413" s="26">
        <v>37</v>
      </c>
    </row>
    <row r="414" spans="1:10">
      <c r="A414" s="1"/>
      <c r="B414" s="25">
        <v>39767</v>
      </c>
      <c r="C414" s="26">
        <v>231</v>
      </c>
      <c r="D414" s="26">
        <v>178</v>
      </c>
      <c r="E414" s="26">
        <v>210</v>
      </c>
      <c r="F414" s="26">
        <v>303</v>
      </c>
      <c r="G414" s="26">
        <v>278</v>
      </c>
      <c r="H414" s="26">
        <v>289</v>
      </c>
      <c r="I414" s="26">
        <v>507</v>
      </c>
      <c r="J414" s="26">
        <v>37</v>
      </c>
    </row>
    <row r="415" spans="1:10">
      <c r="A415" s="1"/>
      <c r="B415" s="25">
        <v>39774</v>
      </c>
      <c r="C415" s="26">
        <v>227</v>
      </c>
      <c r="D415" s="26">
        <v>176</v>
      </c>
      <c r="E415" s="26">
        <v>211</v>
      </c>
      <c r="F415" s="26">
        <v>327</v>
      </c>
      <c r="G415" s="26">
        <v>275</v>
      </c>
      <c r="H415" s="26">
        <v>280</v>
      </c>
      <c r="I415" s="26">
        <v>496</v>
      </c>
      <c r="J415" s="26">
        <v>38</v>
      </c>
    </row>
    <row r="416" spans="1:10">
      <c r="A416" s="1"/>
      <c r="B416" s="25">
        <v>39781</v>
      </c>
      <c r="C416" s="26">
        <v>226</v>
      </c>
      <c r="D416" s="26">
        <v>175</v>
      </c>
      <c r="E416" s="26">
        <v>210</v>
      </c>
      <c r="F416" s="26">
        <v>326</v>
      </c>
      <c r="G416" s="26">
        <v>275</v>
      </c>
      <c r="H416" s="26">
        <v>276</v>
      </c>
      <c r="I416" s="26">
        <v>506</v>
      </c>
      <c r="J416" s="26">
        <v>40</v>
      </c>
    </row>
    <row r="417" spans="1:10">
      <c r="A417" s="1"/>
      <c r="B417" s="21">
        <v>39788</v>
      </c>
      <c r="C417" s="22">
        <v>227</v>
      </c>
      <c r="D417" s="22">
        <v>174</v>
      </c>
      <c r="E417" s="22">
        <v>207</v>
      </c>
      <c r="F417" s="22">
        <v>330</v>
      </c>
      <c r="G417" s="22">
        <v>271</v>
      </c>
      <c r="H417" s="22">
        <v>273</v>
      </c>
      <c r="I417" s="22">
        <v>504</v>
      </c>
      <c r="J417" s="22">
        <v>40</v>
      </c>
    </row>
    <row r="418" spans="1:10">
      <c r="A418" s="1"/>
      <c r="B418" s="21">
        <v>39795</v>
      </c>
      <c r="C418" s="22">
        <v>225</v>
      </c>
      <c r="D418" s="22">
        <v>172</v>
      </c>
      <c r="E418" s="22">
        <v>203</v>
      </c>
      <c r="F418" s="22">
        <v>303</v>
      </c>
      <c r="G418" s="22">
        <v>267</v>
      </c>
      <c r="H418" s="22">
        <v>281</v>
      </c>
      <c r="I418" s="22">
        <v>503</v>
      </c>
      <c r="J418" s="22">
        <v>39</v>
      </c>
    </row>
    <row r="419" spans="1:10">
      <c r="A419" s="1"/>
      <c r="B419" s="21">
        <v>39802</v>
      </c>
      <c r="C419" s="22">
        <v>226</v>
      </c>
      <c r="D419" s="22">
        <v>169</v>
      </c>
      <c r="E419" s="22">
        <v>196</v>
      </c>
      <c r="F419" s="22">
        <v>291</v>
      </c>
      <c r="G419" s="22">
        <v>265</v>
      </c>
      <c r="H419" s="22">
        <v>273</v>
      </c>
      <c r="I419" s="22">
        <v>500</v>
      </c>
      <c r="J419" s="22">
        <v>39</v>
      </c>
    </row>
    <row r="420" spans="1:10">
      <c r="A420" s="1"/>
      <c r="B420" s="21">
        <v>39809</v>
      </c>
      <c r="C420" s="22">
        <v>226</v>
      </c>
      <c r="D420" s="22">
        <v>168</v>
      </c>
      <c r="E420" s="22">
        <v>192</v>
      </c>
      <c r="F420" s="22">
        <v>291</v>
      </c>
      <c r="G420" s="22">
        <v>265</v>
      </c>
      <c r="H420" s="22">
        <v>277</v>
      </c>
      <c r="I420" s="22">
        <v>519</v>
      </c>
      <c r="J420" s="22">
        <v>38</v>
      </c>
    </row>
    <row r="421" spans="1:10">
      <c r="A421" s="1"/>
      <c r="B421" s="21">
        <v>39816</v>
      </c>
      <c r="C421" s="22">
        <v>225</v>
      </c>
      <c r="D421" s="22">
        <v>164</v>
      </c>
      <c r="E421" s="22">
        <v>193</v>
      </c>
      <c r="F421" s="22">
        <v>281</v>
      </c>
      <c r="G421" s="22">
        <v>264</v>
      </c>
      <c r="H421" s="22">
        <v>270</v>
      </c>
      <c r="I421" s="22">
        <v>487</v>
      </c>
      <c r="J421" s="22">
        <v>37</v>
      </c>
    </row>
    <row r="422" spans="1:10">
      <c r="A422" s="1"/>
      <c r="B422" s="3">
        <v>39823</v>
      </c>
      <c r="C422" s="4">
        <v>223</v>
      </c>
      <c r="D422" s="4">
        <v>163</v>
      </c>
      <c r="E422" s="4">
        <v>185</v>
      </c>
      <c r="F422" s="4">
        <v>296</v>
      </c>
      <c r="G422" s="4">
        <v>259</v>
      </c>
      <c r="H422" s="4">
        <v>262</v>
      </c>
      <c r="I422" s="4">
        <v>510</v>
      </c>
      <c r="J422" s="4">
        <v>37</v>
      </c>
    </row>
    <row r="423" spans="1:10">
      <c r="A423" s="1"/>
      <c r="B423" s="3">
        <v>39830</v>
      </c>
      <c r="C423" s="4">
        <v>223</v>
      </c>
      <c r="D423" s="4">
        <v>167</v>
      </c>
      <c r="E423" s="4">
        <v>185</v>
      </c>
      <c r="F423" s="4">
        <v>298</v>
      </c>
      <c r="G423" s="4">
        <v>252</v>
      </c>
      <c r="H423" s="4">
        <v>263</v>
      </c>
      <c r="I423" s="4">
        <v>505</v>
      </c>
      <c r="J423" s="4">
        <v>36</v>
      </c>
    </row>
    <row r="424" spans="1:10">
      <c r="A424" s="1"/>
      <c r="B424" s="3">
        <v>39837</v>
      </c>
      <c r="C424" s="4">
        <v>214</v>
      </c>
      <c r="D424" s="4">
        <v>164</v>
      </c>
      <c r="E424" s="4">
        <v>184</v>
      </c>
      <c r="F424" s="4">
        <v>269</v>
      </c>
      <c r="G424" s="4">
        <v>247</v>
      </c>
      <c r="H424" s="4">
        <v>264</v>
      </c>
      <c r="I424" s="4">
        <v>485</v>
      </c>
      <c r="J424" s="4">
        <v>36</v>
      </c>
    </row>
    <row r="425" spans="1:10">
      <c r="A425" s="1"/>
      <c r="B425" s="3">
        <v>39844</v>
      </c>
      <c r="C425" s="4">
        <v>212</v>
      </c>
      <c r="D425" s="4">
        <v>163</v>
      </c>
      <c r="E425" s="4">
        <v>180</v>
      </c>
      <c r="F425" s="4">
        <v>279</v>
      </c>
      <c r="G425" s="4">
        <v>248</v>
      </c>
      <c r="H425" s="4">
        <v>257</v>
      </c>
      <c r="I425" s="4">
        <v>502</v>
      </c>
      <c r="J425" s="4">
        <v>37</v>
      </c>
    </row>
    <row r="426" spans="1:10">
      <c r="A426" s="1"/>
      <c r="B426" s="5">
        <v>39851</v>
      </c>
      <c r="C426" s="6">
        <v>214</v>
      </c>
      <c r="D426" s="6">
        <v>164</v>
      </c>
      <c r="E426" s="6">
        <v>184</v>
      </c>
      <c r="F426" s="6">
        <v>276</v>
      </c>
      <c r="G426" s="6">
        <v>245</v>
      </c>
      <c r="H426" s="6">
        <v>256</v>
      </c>
      <c r="I426" s="6">
        <v>509</v>
      </c>
      <c r="J426" s="6">
        <v>37</v>
      </c>
    </row>
    <row r="427" spans="1:10">
      <c r="A427" s="1"/>
      <c r="B427" s="5">
        <v>39858</v>
      </c>
      <c r="C427" s="6">
        <v>216</v>
      </c>
      <c r="D427" s="6">
        <v>164</v>
      </c>
      <c r="E427" s="6">
        <v>181</v>
      </c>
      <c r="F427" s="6">
        <v>269</v>
      </c>
      <c r="G427" s="6">
        <v>264</v>
      </c>
      <c r="H427" s="6">
        <v>246</v>
      </c>
      <c r="I427" s="6">
        <v>489</v>
      </c>
      <c r="J427" s="6">
        <v>36</v>
      </c>
    </row>
    <row r="428" spans="1:10">
      <c r="A428" s="1"/>
      <c r="B428" s="5">
        <v>39865</v>
      </c>
      <c r="C428" s="6">
        <v>215</v>
      </c>
      <c r="D428" s="6">
        <v>162</v>
      </c>
      <c r="E428" s="6">
        <v>180</v>
      </c>
      <c r="F428" s="6">
        <v>264</v>
      </c>
      <c r="G428" s="6">
        <v>250</v>
      </c>
      <c r="H428" s="6">
        <v>240</v>
      </c>
      <c r="I428" s="6">
        <v>498</v>
      </c>
      <c r="J428" s="6">
        <v>35</v>
      </c>
    </row>
    <row r="429" spans="1:10">
      <c r="A429" s="1"/>
      <c r="B429" s="5">
        <v>39872</v>
      </c>
      <c r="C429" s="6">
        <v>216</v>
      </c>
      <c r="D429" s="6">
        <v>161</v>
      </c>
      <c r="E429" s="6">
        <v>179</v>
      </c>
      <c r="F429" s="6">
        <v>261</v>
      </c>
      <c r="G429" s="6">
        <v>247</v>
      </c>
      <c r="H429" s="6">
        <v>243</v>
      </c>
      <c r="I429" s="6">
        <v>513</v>
      </c>
      <c r="J429" s="6">
        <v>35</v>
      </c>
    </row>
    <row r="430" spans="1:10">
      <c r="A430" s="1"/>
      <c r="B430" s="9">
        <v>39879</v>
      </c>
      <c r="C430" s="10">
        <v>215</v>
      </c>
      <c r="D430" s="10">
        <v>162</v>
      </c>
      <c r="E430" s="10">
        <v>183</v>
      </c>
      <c r="F430" s="10">
        <v>260</v>
      </c>
      <c r="G430" s="10">
        <v>248</v>
      </c>
      <c r="H430" s="10">
        <v>242</v>
      </c>
      <c r="I430" s="10">
        <v>502</v>
      </c>
      <c r="J430" s="10">
        <v>35</v>
      </c>
    </row>
    <row r="431" spans="1:10">
      <c r="A431" s="1"/>
      <c r="B431" s="9">
        <v>39886</v>
      </c>
      <c r="C431" s="10">
        <v>213</v>
      </c>
      <c r="D431" s="10">
        <v>164</v>
      </c>
      <c r="E431" s="10">
        <v>183</v>
      </c>
      <c r="F431" s="10">
        <v>245</v>
      </c>
      <c r="G431" s="10">
        <v>251</v>
      </c>
      <c r="H431" s="10">
        <v>240</v>
      </c>
      <c r="I431" s="10">
        <v>491</v>
      </c>
      <c r="J431" s="10">
        <v>36</v>
      </c>
    </row>
    <row r="432" spans="1:10">
      <c r="A432" s="1"/>
      <c r="B432" s="9">
        <v>39893</v>
      </c>
      <c r="C432" s="10">
        <v>213</v>
      </c>
      <c r="D432" s="10">
        <v>164</v>
      </c>
      <c r="E432" s="10">
        <v>183</v>
      </c>
      <c r="F432" s="10">
        <v>240</v>
      </c>
      <c r="G432" s="10">
        <v>251</v>
      </c>
      <c r="H432" s="10">
        <v>240</v>
      </c>
      <c r="I432" s="10">
        <v>482</v>
      </c>
      <c r="J432" s="10">
        <v>36</v>
      </c>
    </row>
    <row r="433" spans="1:10">
      <c r="A433" s="1"/>
      <c r="B433" s="9">
        <v>39900</v>
      </c>
      <c r="C433" s="10">
        <v>215</v>
      </c>
      <c r="D433" s="10">
        <v>163</v>
      </c>
      <c r="E433" s="10">
        <v>183</v>
      </c>
      <c r="F433" s="10">
        <v>242</v>
      </c>
      <c r="G433" s="10">
        <v>249</v>
      </c>
      <c r="H433" s="10">
        <v>238</v>
      </c>
      <c r="I433" s="10">
        <v>485</v>
      </c>
      <c r="J433" s="10">
        <v>36</v>
      </c>
    </row>
    <row r="434" spans="1:10">
      <c r="A434" s="1"/>
      <c r="B434" s="9">
        <v>39907</v>
      </c>
      <c r="C434" s="10">
        <v>216</v>
      </c>
      <c r="D434" s="10">
        <v>163</v>
      </c>
      <c r="E434" s="10">
        <v>183</v>
      </c>
      <c r="F434" s="10">
        <v>239</v>
      </c>
      <c r="G434" s="10">
        <v>250</v>
      </c>
      <c r="H434" s="10">
        <v>238</v>
      </c>
      <c r="I434" s="10">
        <v>477</v>
      </c>
      <c r="J434" s="10">
        <v>37</v>
      </c>
    </row>
    <row r="435" spans="1:10">
      <c r="A435" s="1"/>
      <c r="B435" s="13">
        <v>39914</v>
      </c>
      <c r="C435" s="14">
        <v>218</v>
      </c>
      <c r="D435" s="14">
        <v>165</v>
      </c>
      <c r="E435" s="14">
        <v>186</v>
      </c>
      <c r="F435" s="14">
        <v>242</v>
      </c>
      <c r="G435" s="14">
        <v>250</v>
      </c>
      <c r="H435" s="14">
        <v>241</v>
      </c>
      <c r="I435" s="14">
        <v>520</v>
      </c>
      <c r="J435" s="14">
        <v>37</v>
      </c>
    </row>
    <row r="436" spans="1:10">
      <c r="A436" s="1"/>
      <c r="B436" s="13">
        <v>39921</v>
      </c>
      <c r="C436" s="14">
        <v>218</v>
      </c>
      <c r="D436" s="14">
        <v>165</v>
      </c>
      <c r="E436" s="14">
        <v>190</v>
      </c>
      <c r="F436" s="14">
        <v>242</v>
      </c>
      <c r="G436" s="14">
        <v>247</v>
      </c>
      <c r="H436" s="14">
        <v>238</v>
      </c>
      <c r="I436" s="14">
        <v>507</v>
      </c>
      <c r="J436" s="14">
        <v>37</v>
      </c>
    </row>
    <row r="437" spans="1:10">
      <c r="A437" s="1"/>
      <c r="B437" s="13">
        <v>39928</v>
      </c>
      <c r="C437" s="14">
        <v>219</v>
      </c>
      <c r="D437" s="14">
        <v>165</v>
      </c>
      <c r="E437" s="14">
        <v>192</v>
      </c>
      <c r="F437" s="14">
        <v>244</v>
      </c>
      <c r="G437" s="14">
        <v>247</v>
      </c>
      <c r="H437" s="14">
        <v>237</v>
      </c>
      <c r="I437" s="14">
        <v>471</v>
      </c>
      <c r="J437" s="14">
        <v>37</v>
      </c>
    </row>
    <row r="438" spans="1:10">
      <c r="A438" s="1"/>
      <c r="B438" s="13">
        <v>39935</v>
      </c>
      <c r="C438" s="14">
        <v>217</v>
      </c>
      <c r="D438" s="14">
        <v>166</v>
      </c>
      <c r="E438" s="14">
        <v>191</v>
      </c>
      <c r="F438" s="14">
        <v>230</v>
      </c>
      <c r="G438" s="14">
        <v>246</v>
      </c>
      <c r="H438" s="14">
        <v>250</v>
      </c>
      <c r="I438" s="14">
        <v>478</v>
      </c>
      <c r="J438" s="14">
        <v>37</v>
      </c>
    </row>
    <row r="439" spans="1:10">
      <c r="A439" s="1"/>
      <c r="B439" s="15">
        <v>39942</v>
      </c>
      <c r="C439" s="16">
        <v>219</v>
      </c>
      <c r="D439" s="16">
        <v>166</v>
      </c>
      <c r="E439" s="16">
        <v>195</v>
      </c>
      <c r="F439" s="16">
        <v>252</v>
      </c>
      <c r="G439" s="16">
        <v>243</v>
      </c>
      <c r="H439" s="16">
        <v>248</v>
      </c>
      <c r="I439" s="16">
        <v>480</v>
      </c>
      <c r="J439" s="16">
        <v>38</v>
      </c>
    </row>
    <row r="440" spans="1:10">
      <c r="A440" s="1"/>
      <c r="B440" s="15">
        <v>39949</v>
      </c>
      <c r="C440" s="16">
        <v>218</v>
      </c>
      <c r="D440" s="16">
        <v>166</v>
      </c>
      <c r="E440" s="16">
        <v>191</v>
      </c>
      <c r="F440" s="16">
        <v>249</v>
      </c>
      <c r="G440" s="16">
        <v>240</v>
      </c>
      <c r="H440" s="16">
        <v>249</v>
      </c>
      <c r="I440" s="16">
        <v>452</v>
      </c>
      <c r="J440" s="16">
        <v>38</v>
      </c>
    </row>
    <row r="441" spans="1:10">
      <c r="A441" s="1"/>
      <c r="B441" s="15">
        <v>39956</v>
      </c>
      <c r="C441" s="16">
        <v>218</v>
      </c>
      <c r="D441" s="16">
        <v>166</v>
      </c>
      <c r="E441" s="16">
        <v>192</v>
      </c>
      <c r="F441" s="16">
        <v>217</v>
      </c>
      <c r="G441" s="16">
        <v>243</v>
      </c>
      <c r="H441" s="16">
        <v>246</v>
      </c>
      <c r="I441" s="16">
        <v>496</v>
      </c>
      <c r="J441" s="16">
        <v>38</v>
      </c>
    </row>
    <row r="442" spans="1:10">
      <c r="A442" s="1"/>
      <c r="B442" s="15">
        <v>39963</v>
      </c>
      <c r="C442" s="16">
        <v>220</v>
      </c>
      <c r="D442" s="16">
        <v>167</v>
      </c>
      <c r="E442" s="16">
        <v>194</v>
      </c>
      <c r="F442" s="16">
        <v>241</v>
      </c>
      <c r="G442" s="16">
        <v>242</v>
      </c>
      <c r="H442" s="16">
        <v>246</v>
      </c>
      <c r="I442" s="16">
        <v>495</v>
      </c>
      <c r="J442" s="16">
        <v>39</v>
      </c>
    </row>
    <row r="443" spans="1:10">
      <c r="A443" s="1"/>
      <c r="B443" s="17">
        <v>39970</v>
      </c>
      <c r="C443" s="18">
        <v>219</v>
      </c>
      <c r="D443" s="18">
        <v>166</v>
      </c>
      <c r="E443" s="18">
        <v>194</v>
      </c>
      <c r="F443" s="18">
        <v>226</v>
      </c>
      <c r="G443" s="18">
        <v>243</v>
      </c>
      <c r="H443" s="18">
        <v>242</v>
      </c>
      <c r="I443" s="18">
        <v>458</v>
      </c>
      <c r="J443" s="18">
        <v>39</v>
      </c>
    </row>
    <row r="444" spans="1:10">
      <c r="A444" s="1"/>
      <c r="B444" s="17">
        <v>39977</v>
      </c>
      <c r="C444" s="18">
        <v>220</v>
      </c>
      <c r="D444" s="18">
        <v>168</v>
      </c>
      <c r="E444" s="18">
        <v>196</v>
      </c>
      <c r="F444" s="18">
        <v>226</v>
      </c>
      <c r="G444" s="18">
        <v>243</v>
      </c>
      <c r="H444" s="18">
        <v>247</v>
      </c>
      <c r="I444" s="18">
        <v>463</v>
      </c>
      <c r="J444" s="18">
        <v>40</v>
      </c>
    </row>
    <row r="445" spans="1:10">
      <c r="A445" s="1"/>
      <c r="B445" s="17">
        <v>39984</v>
      </c>
      <c r="C445" s="18">
        <v>220</v>
      </c>
      <c r="D445" s="18">
        <v>165</v>
      </c>
      <c r="E445" s="18">
        <v>195</v>
      </c>
      <c r="F445" s="18">
        <v>205</v>
      </c>
      <c r="G445" s="18">
        <v>243</v>
      </c>
      <c r="H445" s="18">
        <v>243</v>
      </c>
      <c r="I445" s="18">
        <v>459</v>
      </c>
      <c r="J445" s="18">
        <v>40</v>
      </c>
    </row>
    <row r="446" spans="1:10">
      <c r="A446" s="1"/>
      <c r="B446" s="17">
        <v>39991</v>
      </c>
      <c r="C446" s="18">
        <v>222</v>
      </c>
      <c r="D446" s="18">
        <v>167</v>
      </c>
      <c r="E446" s="18">
        <v>193</v>
      </c>
      <c r="F446" s="18">
        <v>242</v>
      </c>
      <c r="G446" s="18">
        <v>240</v>
      </c>
      <c r="H446" s="18">
        <v>240</v>
      </c>
      <c r="I446" s="18">
        <v>459</v>
      </c>
      <c r="J446" s="18">
        <v>40</v>
      </c>
    </row>
    <row r="447" spans="1:10">
      <c r="A447" s="1"/>
      <c r="B447" s="17">
        <v>39998</v>
      </c>
      <c r="C447" s="18">
        <v>224</v>
      </c>
      <c r="D447" s="18">
        <v>167</v>
      </c>
      <c r="E447" s="18">
        <v>195</v>
      </c>
      <c r="F447" s="18">
        <v>236</v>
      </c>
      <c r="G447" s="18">
        <v>244</v>
      </c>
      <c r="H447" s="18">
        <v>252</v>
      </c>
      <c r="I447" s="18">
        <v>466</v>
      </c>
      <c r="J447" s="18">
        <v>42</v>
      </c>
    </row>
    <row r="448" spans="1:10">
      <c r="A448" s="1"/>
      <c r="B448" s="11">
        <v>40005</v>
      </c>
      <c r="C448" s="12">
        <v>222</v>
      </c>
      <c r="D448" s="12">
        <v>167</v>
      </c>
      <c r="E448" s="12">
        <v>196</v>
      </c>
      <c r="F448" s="12">
        <v>234</v>
      </c>
      <c r="G448" s="12">
        <v>245</v>
      </c>
      <c r="H448" s="12">
        <v>251</v>
      </c>
      <c r="I448" s="12">
        <v>490</v>
      </c>
      <c r="J448" s="12">
        <v>43</v>
      </c>
    </row>
    <row r="449" spans="1:10">
      <c r="A449" s="1"/>
      <c r="B449" s="11">
        <v>40012</v>
      </c>
      <c r="C449" s="12">
        <v>225</v>
      </c>
      <c r="D449" s="12">
        <v>167</v>
      </c>
      <c r="E449" s="12">
        <v>195</v>
      </c>
      <c r="F449" s="12">
        <v>248</v>
      </c>
      <c r="G449" s="12">
        <v>243</v>
      </c>
      <c r="H449" s="12">
        <v>253</v>
      </c>
      <c r="I449" s="12">
        <v>496</v>
      </c>
      <c r="J449" s="12">
        <v>43</v>
      </c>
    </row>
    <row r="450" spans="1:10">
      <c r="A450" s="1"/>
      <c r="B450" s="11">
        <v>40019</v>
      </c>
      <c r="C450" s="12">
        <v>226</v>
      </c>
      <c r="D450" s="12">
        <v>167</v>
      </c>
      <c r="E450" s="12">
        <v>194</v>
      </c>
      <c r="F450" s="12">
        <v>230</v>
      </c>
      <c r="G450" s="12">
        <v>246</v>
      </c>
      <c r="H450" s="12">
        <v>253</v>
      </c>
      <c r="I450" s="12">
        <v>481</v>
      </c>
      <c r="J450" s="12">
        <v>44</v>
      </c>
    </row>
    <row r="451" spans="1:10">
      <c r="A451" s="1"/>
      <c r="B451" s="11">
        <v>40026</v>
      </c>
      <c r="C451" s="12">
        <v>227</v>
      </c>
      <c r="D451" s="12">
        <v>168</v>
      </c>
      <c r="E451" s="12">
        <v>193</v>
      </c>
      <c r="F451" s="12">
        <v>233</v>
      </c>
      <c r="G451" s="12">
        <v>248</v>
      </c>
      <c r="H451" s="12">
        <v>251</v>
      </c>
      <c r="I451" s="12">
        <v>449</v>
      </c>
      <c r="J451" s="12">
        <v>45</v>
      </c>
    </row>
    <row r="452" spans="1:10">
      <c r="A452" s="1"/>
      <c r="B452" s="7">
        <v>40033</v>
      </c>
      <c r="C452" s="8">
        <v>230</v>
      </c>
      <c r="D452" s="8">
        <v>169</v>
      </c>
      <c r="E452" s="8">
        <v>195</v>
      </c>
      <c r="F452" s="8">
        <v>238</v>
      </c>
      <c r="G452" s="8">
        <v>247</v>
      </c>
      <c r="H452" s="8">
        <v>247</v>
      </c>
      <c r="I452" s="8">
        <v>456</v>
      </c>
      <c r="J452" s="8">
        <v>47</v>
      </c>
    </row>
    <row r="453" spans="1:10">
      <c r="A453" s="1"/>
      <c r="B453" s="7">
        <v>40040</v>
      </c>
      <c r="C453" s="8">
        <v>227</v>
      </c>
      <c r="D453" s="8">
        <v>169</v>
      </c>
      <c r="E453" s="8">
        <v>197</v>
      </c>
      <c r="F453" s="8">
        <v>236</v>
      </c>
      <c r="G453" s="8">
        <v>247</v>
      </c>
      <c r="H453" s="8">
        <v>241</v>
      </c>
      <c r="I453" s="8">
        <v>463</v>
      </c>
      <c r="J453" s="8">
        <v>48</v>
      </c>
    </row>
    <row r="454" spans="1:10">
      <c r="A454" s="1"/>
      <c r="B454" s="7">
        <v>40047</v>
      </c>
      <c r="C454" s="8">
        <v>233</v>
      </c>
      <c r="D454" s="8">
        <v>169</v>
      </c>
      <c r="E454" s="8">
        <v>198</v>
      </c>
      <c r="F454" s="8">
        <v>231</v>
      </c>
      <c r="G454" s="8">
        <v>247</v>
      </c>
      <c r="H454" s="8">
        <v>241</v>
      </c>
      <c r="I454" s="8">
        <v>455</v>
      </c>
      <c r="J454" s="8">
        <v>49</v>
      </c>
    </row>
    <row r="455" spans="1:10">
      <c r="A455" s="1"/>
      <c r="B455" s="7">
        <v>40054</v>
      </c>
      <c r="C455" s="8">
        <v>236</v>
      </c>
      <c r="D455" s="8">
        <v>170</v>
      </c>
      <c r="E455" s="8">
        <v>199</v>
      </c>
      <c r="F455" s="8">
        <v>229</v>
      </c>
      <c r="G455" s="8">
        <v>245</v>
      </c>
      <c r="H455" s="8">
        <v>244</v>
      </c>
      <c r="I455" s="8">
        <v>464</v>
      </c>
      <c r="J455" s="8">
        <v>49</v>
      </c>
    </row>
    <row r="456" spans="1:10">
      <c r="A456" s="1"/>
      <c r="B456" s="19">
        <v>40061</v>
      </c>
      <c r="C456" s="20">
        <v>237</v>
      </c>
      <c r="D456" s="20">
        <v>172</v>
      </c>
      <c r="E456" s="20">
        <v>201</v>
      </c>
      <c r="F456" s="20">
        <v>229</v>
      </c>
      <c r="G456" s="20">
        <v>246</v>
      </c>
      <c r="H456" s="20">
        <v>243</v>
      </c>
      <c r="I456" s="20">
        <v>452</v>
      </c>
      <c r="J456" s="20">
        <v>50</v>
      </c>
    </row>
    <row r="457" spans="1:10">
      <c r="A457" s="1"/>
      <c r="B457" s="19">
        <v>40068</v>
      </c>
      <c r="C457" s="20">
        <v>240</v>
      </c>
      <c r="D457" s="20">
        <v>175</v>
      </c>
      <c r="E457" s="20">
        <v>206</v>
      </c>
      <c r="F457" s="20">
        <v>219</v>
      </c>
      <c r="G457" s="20">
        <v>245</v>
      </c>
      <c r="H457" s="20">
        <v>241</v>
      </c>
      <c r="I457" s="20">
        <v>448</v>
      </c>
      <c r="J457" s="20">
        <v>53</v>
      </c>
    </row>
    <row r="458" spans="1:10">
      <c r="A458" s="1"/>
      <c r="B458" s="19">
        <v>40075</v>
      </c>
      <c r="C458" s="20">
        <v>243</v>
      </c>
      <c r="D458" s="20">
        <v>177</v>
      </c>
      <c r="E458" s="20">
        <v>214</v>
      </c>
      <c r="F458" s="20">
        <v>227</v>
      </c>
      <c r="G458" s="20">
        <v>249</v>
      </c>
      <c r="H458" s="20">
        <v>243</v>
      </c>
      <c r="I458" s="20">
        <v>463</v>
      </c>
      <c r="J458" s="20">
        <v>57</v>
      </c>
    </row>
    <row r="459" spans="1:10">
      <c r="A459" s="1"/>
      <c r="B459" s="19">
        <v>40082</v>
      </c>
      <c r="C459" s="20">
        <v>243</v>
      </c>
      <c r="D459" s="20">
        <v>179</v>
      </c>
      <c r="E459" s="20">
        <v>219</v>
      </c>
      <c r="F459" s="20">
        <v>221</v>
      </c>
      <c r="G459" s="20">
        <v>247</v>
      </c>
      <c r="H459" s="20">
        <v>243</v>
      </c>
      <c r="I459" s="20">
        <v>437</v>
      </c>
      <c r="J459" s="20">
        <v>57</v>
      </c>
    </row>
    <row r="460" spans="1:10">
      <c r="A460" s="1"/>
      <c r="B460" s="19">
        <v>40089</v>
      </c>
      <c r="C460" s="20">
        <v>252</v>
      </c>
      <c r="D460" s="20">
        <v>180</v>
      </c>
      <c r="E460" s="20">
        <v>222</v>
      </c>
      <c r="F460" s="20">
        <v>224</v>
      </c>
      <c r="G460" s="20">
        <v>249</v>
      </c>
      <c r="H460" s="20">
        <v>242</v>
      </c>
      <c r="I460" s="20">
        <v>507</v>
      </c>
      <c r="J460" s="20">
        <v>59</v>
      </c>
    </row>
    <row r="461" spans="1:10">
      <c r="A461" s="1"/>
      <c r="B461" s="23">
        <v>40096</v>
      </c>
      <c r="C461" s="24">
        <v>261</v>
      </c>
      <c r="D461" s="24">
        <v>185</v>
      </c>
      <c r="E461" s="24">
        <v>230</v>
      </c>
      <c r="F461" s="24">
        <v>229</v>
      </c>
      <c r="G461" s="24">
        <v>248</v>
      </c>
      <c r="H461" s="24">
        <v>246</v>
      </c>
      <c r="I461" s="24">
        <v>505</v>
      </c>
      <c r="J461" s="24">
        <v>61</v>
      </c>
    </row>
    <row r="462" spans="1:10">
      <c r="A462" s="1"/>
      <c r="B462" s="23">
        <v>40103</v>
      </c>
      <c r="C462" s="24">
        <v>272</v>
      </c>
      <c r="D462" s="24">
        <v>192</v>
      </c>
      <c r="E462" s="24">
        <v>239</v>
      </c>
      <c r="F462" s="24">
        <v>228</v>
      </c>
      <c r="G462" s="24">
        <v>247</v>
      </c>
      <c r="H462" s="24">
        <v>246</v>
      </c>
      <c r="I462" s="24">
        <v>472</v>
      </c>
      <c r="J462" s="24">
        <v>62</v>
      </c>
    </row>
    <row r="463" spans="1:10">
      <c r="A463" s="1"/>
      <c r="B463" s="23">
        <v>40110</v>
      </c>
      <c r="C463" s="24">
        <v>273</v>
      </c>
      <c r="D463" s="24">
        <v>197</v>
      </c>
      <c r="E463" s="24">
        <v>245</v>
      </c>
      <c r="F463" s="24">
        <v>236</v>
      </c>
      <c r="G463" s="24">
        <v>251</v>
      </c>
      <c r="H463" s="24">
        <v>249</v>
      </c>
      <c r="I463" s="24">
        <v>447</v>
      </c>
      <c r="J463" s="24">
        <v>67</v>
      </c>
    </row>
    <row r="464" spans="1:10">
      <c r="A464" s="1"/>
      <c r="B464" s="23">
        <v>40117</v>
      </c>
      <c r="C464" s="24">
        <v>279</v>
      </c>
      <c r="D464" s="24">
        <v>202</v>
      </c>
      <c r="E464" s="24">
        <v>245</v>
      </c>
      <c r="F464" s="24">
        <v>231</v>
      </c>
      <c r="G464" s="24">
        <v>255</v>
      </c>
      <c r="H464" s="24">
        <v>253</v>
      </c>
      <c r="I464" s="24">
        <v>459</v>
      </c>
      <c r="J464" s="24">
        <v>70</v>
      </c>
    </row>
    <row r="465" spans="1:10">
      <c r="A465" s="1"/>
      <c r="B465" s="25">
        <v>40124</v>
      </c>
      <c r="C465" s="26">
        <v>291</v>
      </c>
      <c r="D465" s="26">
        <v>205</v>
      </c>
      <c r="E465" s="26">
        <v>248</v>
      </c>
      <c r="F465" s="26">
        <v>238</v>
      </c>
      <c r="G465" s="26">
        <v>255</v>
      </c>
      <c r="H465" s="26">
        <v>253</v>
      </c>
      <c r="I465" s="26">
        <v>491</v>
      </c>
      <c r="J465" s="26">
        <v>70</v>
      </c>
    </row>
    <row r="466" spans="1:10">
      <c r="A466" s="1"/>
      <c r="B466" s="25">
        <v>40131</v>
      </c>
      <c r="C466" s="26">
        <v>288</v>
      </c>
      <c r="D466" s="26">
        <v>207</v>
      </c>
      <c r="E466" s="26">
        <v>251</v>
      </c>
      <c r="F466" s="26">
        <v>240</v>
      </c>
      <c r="G466" s="26">
        <v>258</v>
      </c>
      <c r="H466" s="26">
        <v>256</v>
      </c>
      <c r="I466" s="26">
        <v>471</v>
      </c>
      <c r="J466" s="26">
        <v>67</v>
      </c>
    </row>
    <row r="467" spans="1:10">
      <c r="A467" s="1"/>
      <c r="B467" s="25">
        <v>40138</v>
      </c>
      <c r="C467" s="26">
        <v>295</v>
      </c>
      <c r="D467" s="26">
        <v>209</v>
      </c>
      <c r="E467" s="26">
        <v>253</v>
      </c>
      <c r="F467" s="26">
        <v>245</v>
      </c>
      <c r="G467" s="26">
        <v>263</v>
      </c>
      <c r="H467" s="26">
        <v>259</v>
      </c>
      <c r="I467" s="26">
        <v>449</v>
      </c>
      <c r="J467" s="26">
        <v>65</v>
      </c>
    </row>
    <row r="468" spans="1:10">
      <c r="A468" s="1"/>
      <c r="B468" s="25">
        <v>40145</v>
      </c>
      <c r="C468" s="26">
        <v>296</v>
      </c>
      <c r="D468" s="26">
        <v>208</v>
      </c>
      <c r="E468" s="26">
        <v>253</v>
      </c>
      <c r="F468" s="26">
        <v>238</v>
      </c>
      <c r="G468" s="26">
        <v>266</v>
      </c>
      <c r="H468" s="26">
        <v>262</v>
      </c>
      <c r="I468" s="26">
        <v>454</v>
      </c>
      <c r="J468" s="26">
        <v>66</v>
      </c>
    </row>
    <row r="469" spans="1:10">
      <c r="A469" s="1"/>
      <c r="B469" s="21">
        <v>40152</v>
      </c>
      <c r="C469" s="22">
        <v>299</v>
      </c>
      <c r="D469" s="22">
        <v>209</v>
      </c>
      <c r="E469" s="22">
        <v>254</v>
      </c>
      <c r="F469" s="22">
        <v>234</v>
      </c>
      <c r="G469" s="22">
        <v>267</v>
      </c>
      <c r="H469" s="22">
        <v>263</v>
      </c>
      <c r="I469" s="22">
        <v>497</v>
      </c>
      <c r="J469" s="22">
        <v>67</v>
      </c>
    </row>
    <row r="470" spans="1:10">
      <c r="A470" s="1"/>
      <c r="B470" s="21">
        <v>40159</v>
      </c>
      <c r="C470" s="22">
        <v>302</v>
      </c>
      <c r="D470" s="22">
        <v>213</v>
      </c>
      <c r="E470" s="22">
        <v>254</v>
      </c>
      <c r="F470" s="22">
        <v>236</v>
      </c>
      <c r="G470" s="22">
        <v>268</v>
      </c>
      <c r="H470" s="22">
        <v>266</v>
      </c>
      <c r="I470" s="22">
        <v>462</v>
      </c>
      <c r="J470" s="22">
        <v>66</v>
      </c>
    </row>
    <row r="471" spans="1:10">
      <c r="A471" s="1"/>
      <c r="B471" s="21">
        <v>40166</v>
      </c>
      <c r="C471" s="22">
        <v>306</v>
      </c>
      <c r="D471" s="22">
        <v>205</v>
      </c>
      <c r="E471" s="22">
        <v>255</v>
      </c>
      <c r="F471" s="22">
        <v>233</v>
      </c>
      <c r="G471" s="22">
        <v>268</v>
      </c>
      <c r="H471" s="22">
        <v>263</v>
      </c>
      <c r="I471" s="22">
        <v>451</v>
      </c>
      <c r="J471" s="22">
        <v>67</v>
      </c>
    </row>
    <row r="472" spans="1:10">
      <c r="A472" s="1"/>
      <c r="B472" s="21">
        <v>40173</v>
      </c>
      <c r="C472" s="22">
        <v>309</v>
      </c>
      <c r="D472" s="22">
        <v>205</v>
      </c>
      <c r="E472" s="22">
        <v>256</v>
      </c>
      <c r="F472" s="22">
        <v>233</v>
      </c>
      <c r="G472" s="22">
        <v>267</v>
      </c>
      <c r="H472" s="22">
        <v>264</v>
      </c>
      <c r="I472" s="22">
        <v>448</v>
      </c>
      <c r="J472" s="22">
        <v>67</v>
      </c>
    </row>
    <row r="473" spans="1:10">
      <c r="A473" s="1"/>
      <c r="B473" s="21">
        <v>40180</v>
      </c>
      <c r="C473" s="22">
        <v>301</v>
      </c>
      <c r="D473" s="22">
        <v>204</v>
      </c>
      <c r="E473" s="22">
        <v>252</v>
      </c>
      <c r="F473" s="22">
        <v>235</v>
      </c>
      <c r="G473" s="22">
        <v>269</v>
      </c>
      <c r="H473" s="22">
        <v>262</v>
      </c>
      <c r="I473" s="22">
        <v>430</v>
      </c>
      <c r="J473" s="22">
        <v>72</v>
      </c>
    </row>
    <row r="474" spans="1:10">
      <c r="A474" s="1"/>
      <c r="B474" s="3">
        <v>40187</v>
      </c>
      <c r="C474" s="4">
        <v>295</v>
      </c>
      <c r="D474" s="4">
        <v>206</v>
      </c>
      <c r="E474" s="4">
        <v>249</v>
      </c>
      <c r="F474" s="4">
        <v>239</v>
      </c>
      <c r="G474" s="4">
        <v>270</v>
      </c>
      <c r="H474" s="4">
        <v>263</v>
      </c>
      <c r="I474" s="4">
        <v>386</v>
      </c>
      <c r="J474" s="4">
        <v>73</v>
      </c>
    </row>
    <row r="475" spans="1:10">
      <c r="A475" s="1"/>
      <c r="B475" s="3">
        <v>40194</v>
      </c>
      <c r="C475" s="4">
        <v>294</v>
      </c>
      <c r="D475" s="4">
        <v>204</v>
      </c>
      <c r="E475" s="4">
        <v>246</v>
      </c>
      <c r="F475" s="4">
        <v>241</v>
      </c>
      <c r="G475" s="4">
        <v>269</v>
      </c>
      <c r="H475" s="4">
        <v>263</v>
      </c>
      <c r="I475" s="4">
        <v>390</v>
      </c>
      <c r="J475" s="4">
        <v>73</v>
      </c>
    </row>
    <row r="476" spans="1:10">
      <c r="A476" s="1"/>
      <c r="B476" s="3">
        <v>40201</v>
      </c>
      <c r="C476" s="4">
        <v>294</v>
      </c>
      <c r="D476" s="4">
        <v>200</v>
      </c>
      <c r="E476" s="4">
        <v>246</v>
      </c>
      <c r="F476" s="4">
        <v>252</v>
      </c>
      <c r="G476" s="4">
        <v>269</v>
      </c>
      <c r="H476" s="4">
        <v>263</v>
      </c>
      <c r="I476" s="4">
        <v>384</v>
      </c>
      <c r="J476" s="4">
        <v>74</v>
      </c>
    </row>
    <row r="477" spans="1:10">
      <c r="A477" s="1"/>
      <c r="B477" s="3">
        <v>40208</v>
      </c>
      <c r="C477" s="4">
        <v>284</v>
      </c>
      <c r="D477" s="4">
        <v>197</v>
      </c>
      <c r="E477" s="4">
        <v>245</v>
      </c>
      <c r="F477" s="4">
        <v>250</v>
      </c>
      <c r="G477" s="4">
        <v>269</v>
      </c>
      <c r="H477" s="4">
        <v>264</v>
      </c>
      <c r="I477" s="4">
        <v>393</v>
      </c>
      <c r="J477" s="4">
        <v>73</v>
      </c>
    </row>
    <row r="478" spans="1:10">
      <c r="A478" s="1"/>
      <c r="B478" s="5">
        <v>40215</v>
      </c>
      <c r="C478" s="6">
        <v>284</v>
      </c>
      <c r="D478" s="6">
        <v>195</v>
      </c>
      <c r="E478" s="6">
        <v>237</v>
      </c>
      <c r="F478" s="6">
        <v>240</v>
      </c>
      <c r="G478" s="6">
        <v>269</v>
      </c>
      <c r="H478" s="6">
        <v>265</v>
      </c>
      <c r="I478" s="6">
        <v>392</v>
      </c>
      <c r="J478" s="6">
        <v>71</v>
      </c>
    </row>
    <row r="479" spans="1:10">
      <c r="A479" s="1"/>
      <c r="B479" s="5">
        <v>40222</v>
      </c>
      <c r="C479" s="6">
        <v>282</v>
      </c>
      <c r="D479" s="6">
        <v>193</v>
      </c>
      <c r="E479" s="6">
        <v>238</v>
      </c>
      <c r="F479" s="6">
        <v>245</v>
      </c>
      <c r="G479" s="6">
        <v>269</v>
      </c>
      <c r="H479" s="6">
        <v>265</v>
      </c>
      <c r="I479" s="6">
        <v>386</v>
      </c>
      <c r="J479" s="6">
        <v>71</v>
      </c>
    </row>
    <row r="480" spans="1:10">
      <c r="A480" s="1"/>
      <c r="B480" s="5">
        <v>40229</v>
      </c>
      <c r="C480" s="6">
        <v>283</v>
      </c>
      <c r="D480" s="6">
        <v>195</v>
      </c>
      <c r="E480" s="6">
        <v>238</v>
      </c>
      <c r="F480" s="6">
        <v>244</v>
      </c>
      <c r="G480" s="6">
        <v>268</v>
      </c>
      <c r="H480" s="6">
        <v>266</v>
      </c>
      <c r="I480" s="6">
        <v>380</v>
      </c>
      <c r="J480" s="6">
        <v>72</v>
      </c>
    </row>
    <row r="481" spans="1:10">
      <c r="A481" s="1"/>
      <c r="B481" s="5">
        <v>40236</v>
      </c>
      <c r="C481" s="6">
        <v>283</v>
      </c>
      <c r="D481" s="6">
        <v>197</v>
      </c>
      <c r="E481" s="6">
        <v>236</v>
      </c>
      <c r="F481" s="6">
        <v>244</v>
      </c>
      <c r="G481" s="6">
        <v>269</v>
      </c>
      <c r="H481" s="6">
        <v>265</v>
      </c>
      <c r="I481" s="6">
        <v>392</v>
      </c>
      <c r="J481" s="6">
        <v>72</v>
      </c>
    </row>
    <row r="482" spans="1:10">
      <c r="A482" s="1"/>
      <c r="B482" s="9">
        <v>40243</v>
      </c>
      <c r="C482" s="10">
        <v>278</v>
      </c>
      <c r="D482" s="10">
        <v>200</v>
      </c>
      <c r="E482" s="10">
        <v>239</v>
      </c>
      <c r="F482" s="10">
        <v>237</v>
      </c>
      <c r="G482" s="10">
        <v>269</v>
      </c>
      <c r="H482" s="10">
        <v>263</v>
      </c>
      <c r="I482" s="10">
        <v>397</v>
      </c>
      <c r="J482" s="10">
        <v>72</v>
      </c>
    </row>
    <row r="483" spans="1:10">
      <c r="A483" s="1"/>
      <c r="B483" s="9">
        <v>40250</v>
      </c>
      <c r="C483" s="10">
        <v>279</v>
      </c>
      <c r="D483" s="10">
        <v>200</v>
      </c>
      <c r="E483" s="10">
        <v>243</v>
      </c>
      <c r="F483" s="10">
        <v>233</v>
      </c>
      <c r="G483" s="10">
        <v>269</v>
      </c>
      <c r="H483" s="10">
        <v>264</v>
      </c>
      <c r="I483" s="10">
        <v>395</v>
      </c>
      <c r="J483" s="10">
        <v>70</v>
      </c>
    </row>
    <row r="484" spans="1:10">
      <c r="A484" s="1"/>
      <c r="B484" s="9">
        <v>40257</v>
      </c>
      <c r="C484" s="10">
        <v>279</v>
      </c>
      <c r="D484" s="10">
        <v>203</v>
      </c>
      <c r="E484" s="10">
        <v>242</v>
      </c>
      <c r="F484" s="10">
        <v>243</v>
      </c>
      <c r="G484" s="10">
        <v>271</v>
      </c>
      <c r="H484" s="10">
        <v>265</v>
      </c>
      <c r="I484" s="10">
        <v>380</v>
      </c>
      <c r="J484" s="10">
        <v>70</v>
      </c>
    </row>
    <row r="485" spans="1:10">
      <c r="A485" s="1"/>
      <c r="B485" s="9">
        <v>40264</v>
      </c>
      <c r="C485" s="10">
        <v>283</v>
      </c>
      <c r="D485" s="10">
        <v>204</v>
      </c>
      <c r="E485" s="10">
        <v>245</v>
      </c>
      <c r="F485" s="10">
        <v>243</v>
      </c>
      <c r="G485" s="10">
        <v>270</v>
      </c>
      <c r="H485" s="10">
        <v>267</v>
      </c>
      <c r="I485" s="10">
        <v>384</v>
      </c>
      <c r="J485" s="10">
        <v>70</v>
      </c>
    </row>
    <row r="486" spans="1:10">
      <c r="A486" s="1"/>
      <c r="B486" s="9">
        <v>40271</v>
      </c>
      <c r="C486" s="10">
        <v>288</v>
      </c>
      <c r="D486" s="10">
        <v>206</v>
      </c>
      <c r="E486" s="10">
        <v>248</v>
      </c>
      <c r="F486" s="10">
        <v>250</v>
      </c>
      <c r="G486" s="10">
        <v>271</v>
      </c>
      <c r="H486" s="10">
        <v>268</v>
      </c>
      <c r="I486" s="10">
        <v>380</v>
      </c>
      <c r="J486" s="10">
        <v>68</v>
      </c>
    </row>
    <row r="487" spans="1:10">
      <c r="A487" s="1"/>
      <c r="B487" s="13">
        <v>40278</v>
      </c>
      <c r="C487" s="14">
        <v>286</v>
      </c>
      <c r="D487" s="14">
        <v>211</v>
      </c>
      <c r="E487" s="14">
        <v>255</v>
      </c>
      <c r="F487" s="14">
        <v>250</v>
      </c>
      <c r="G487" s="14">
        <v>275</v>
      </c>
      <c r="H487" s="14">
        <v>271</v>
      </c>
      <c r="I487" s="14">
        <v>391</v>
      </c>
      <c r="J487" s="14">
        <v>69</v>
      </c>
    </row>
    <row r="488" spans="1:10">
      <c r="A488" s="1"/>
      <c r="B488" s="13">
        <v>40285</v>
      </c>
      <c r="C488" s="14">
        <v>288</v>
      </c>
      <c r="D488" s="14">
        <v>222</v>
      </c>
      <c r="E488" s="14">
        <v>265</v>
      </c>
      <c r="F488" s="14">
        <v>254</v>
      </c>
      <c r="G488" s="14">
        <v>276</v>
      </c>
      <c r="H488" s="14">
        <v>270</v>
      </c>
      <c r="I488" s="14">
        <v>390</v>
      </c>
      <c r="J488" s="14">
        <v>75</v>
      </c>
    </row>
    <row r="489" spans="1:10">
      <c r="A489" s="1"/>
      <c r="B489" s="13">
        <v>40292</v>
      </c>
      <c r="C489" s="14">
        <v>299</v>
      </c>
      <c r="D489" s="14">
        <v>230</v>
      </c>
      <c r="E489" s="14">
        <v>270</v>
      </c>
      <c r="F489" s="14">
        <v>272</v>
      </c>
      <c r="G489" s="14">
        <v>274</v>
      </c>
      <c r="H489" s="14">
        <v>271</v>
      </c>
      <c r="I489" s="14">
        <v>384</v>
      </c>
      <c r="J489" s="14">
        <v>80</v>
      </c>
    </row>
    <row r="490" spans="1:10">
      <c r="A490" s="1"/>
      <c r="B490" s="13">
        <v>40299</v>
      </c>
      <c r="C490" s="14">
        <v>302</v>
      </c>
      <c r="D490" s="14">
        <v>234</v>
      </c>
      <c r="E490" s="14">
        <v>275</v>
      </c>
      <c r="F490" s="14">
        <v>268</v>
      </c>
      <c r="G490" s="14">
        <v>275</v>
      </c>
      <c r="H490" s="14">
        <v>271</v>
      </c>
      <c r="I490" s="14">
        <v>396</v>
      </c>
      <c r="J490" s="14">
        <v>80</v>
      </c>
    </row>
    <row r="491" spans="1:10">
      <c r="A491" s="1"/>
      <c r="B491" s="15">
        <v>40306</v>
      </c>
      <c r="C491" s="16">
        <v>316</v>
      </c>
      <c r="D491" s="16">
        <v>239</v>
      </c>
      <c r="E491" s="16">
        <v>286</v>
      </c>
      <c r="F491" s="16">
        <v>289</v>
      </c>
      <c r="G491" s="16">
        <v>278</v>
      </c>
      <c r="H491" s="16">
        <v>273</v>
      </c>
      <c r="I491" s="16">
        <v>392</v>
      </c>
      <c r="J491" s="16">
        <v>82</v>
      </c>
    </row>
    <row r="492" spans="1:10">
      <c r="A492" s="1"/>
      <c r="B492" s="15">
        <v>40313</v>
      </c>
      <c r="C492" s="16">
        <v>326</v>
      </c>
      <c r="D492" s="16">
        <v>241</v>
      </c>
      <c r="E492" s="16">
        <v>290</v>
      </c>
      <c r="F492" s="16">
        <v>265</v>
      </c>
      <c r="G492" s="16">
        <v>279</v>
      </c>
      <c r="H492" s="16">
        <v>271</v>
      </c>
      <c r="I492" s="16">
        <v>392</v>
      </c>
      <c r="J492" s="16">
        <v>78</v>
      </c>
    </row>
    <row r="493" spans="1:10">
      <c r="A493" s="1"/>
      <c r="B493" s="15">
        <v>40320</v>
      </c>
      <c r="C493" s="16">
        <v>343</v>
      </c>
      <c r="D493" s="16">
        <v>239</v>
      </c>
      <c r="E493" s="16">
        <v>289</v>
      </c>
      <c r="F493" s="16">
        <v>287</v>
      </c>
      <c r="G493" s="16">
        <v>278</v>
      </c>
      <c r="H493" s="16">
        <v>273</v>
      </c>
      <c r="I493" s="16">
        <v>387</v>
      </c>
      <c r="J493" s="16">
        <v>74</v>
      </c>
    </row>
    <row r="494" spans="1:10">
      <c r="A494" s="1"/>
      <c r="B494" s="15">
        <v>40327</v>
      </c>
      <c r="C494" s="16">
        <v>341</v>
      </c>
      <c r="D494" s="16">
        <v>238</v>
      </c>
      <c r="E494" s="16">
        <v>290</v>
      </c>
      <c r="F494" s="16">
        <v>286</v>
      </c>
      <c r="G494" s="16">
        <v>281</v>
      </c>
      <c r="H494" s="16">
        <v>277</v>
      </c>
      <c r="I494" s="16">
        <v>387</v>
      </c>
      <c r="J494" s="16">
        <v>72</v>
      </c>
    </row>
    <row r="495" spans="1:10">
      <c r="A495" s="1"/>
      <c r="B495" s="17">
        <v>40334</v>
      </c>
      <c r="C495" s="18">
        <v>344</v>
      </c>
      <c r="D495" s="18">
        <v>236</v>
      </c>
      <c r="E495" s="18">
        <v>290</v>
      </c>
      <c r="F495" s="18">
        <v>310</v>
      </c>
      <c r="G495" s="18">
        <v>285</v>
      </c>
      <c r="H495" s="18">
        <v>281</v>
      </c>
      <c r="I495" s="18">
        <v>394</v>
      </c>
      <c r="J495" s="18">
        <v>70</v>
      </c>
    </row>
    <row r="496" spans="1:10">
      <c r="A496" s="1"/>
      <c r="B496" s="17">
        <v>40341</v>
      </c>
      <c r="C496" s="18">
        <v>341</v>
      </c>
      <c r="D496" s="18">
        <v>235</v>
      </c>
      <c r="E496" s="18">
        <v>292</v>
      </c>
      <c r="F496" s="18">
        <v>298</v>
      </c>
      <c r="G496" s="18">
        <v>284</v>
      </c>
      <c r="H496" s="18">
        <v>282</v>
      </c>
      <c r="I496" s="18">
        <v>384</v>
      </c>
      <c r="J496" s="18">
        <v>71</v>
      </c>
    </row>
    <row r="497" spans="1:10">
      <c r="A497" s="1"/>
      <c r="B497" s="17">
        <v>40348</v>
      </c>
      <c r="C497" s="18">
        <v>351</v>
      </c>
      <c r="D497" s="18">
        <v>232</v>
      </c>
      <c r="E497" s="18">
        <v>292</v>
      </c>
      <c r="F497" s="18">
        <v>296</v>
      </c>
      <c r="G497" s="18">
        <v>292</v>
      </c>
      <c r="H497" s="18">
        <v>287</v>
      </c>
      <c r="I497" s="18">
        <v>398</v>
      </c>
      <c r="J497" s="18">
        <v>71</v>
      </c>
    </row>
    <row r="498" spans="1:10">
      <c r="A498" s="1"/>
      <c r="B498" s="17">
        <v>40355</v>
      </c>
      <c r="C498" s="18">
        <v>355</v>
      </c>
      <c r="D498" s="18">
        <v>232</v>
      </c>
      <c r="E498" s="18">
        <v>291</v>
      </c>
      <c r="F498" s="18">
        <v>309</v>
      </c>
      <c r="G498" s="18">
        <v>292</v>
      </c>
      <c r="H498" s="18">
        <v>289</v>
      </c>
      <c r="I498" s="18">
        <v>392</v>
      </c>
      <c r="J498" s="18">
        <v>71</v>
      </c>
    </row>
    <row r="499" spans="1:10">
      <c r="A499" s="1"/>
      <c r="B499" s="17">
        <v>40362</v>
      </c>
      <c r="C499" s="18">
        <v>359</v>
      </c>
      <c r="D499" s="18">
        <v>232</v>
      </c>
      <c r="E499" s="18">
        <v>291</v>
      </c>
      <c r="F499" s="18">
        <v>304</v>
      </c>
      <c r="G499" s="18">
        <v>293</v>
      </c>
      <c r="H499" s="18">
        <v>289</v>
      </c>
      <c r="I499" s="18">
        <v>388</v>
      </c>
      <c r="J499" s="18">
        <v>66</v>
      </c>
    </row>
    <row r="500" spans="1:10">
      <c r="A500" s="1"/>
      <c r="B500" s="11">
        <v>40369</v>
      </c>
      <c r="C500" s="12">
        <v>362</v>
      </c>
      <c r="D500" s="12">
        <v>226</v>
      </c>
      <c r="E500" s="12">
        <v>286</v>
      </c>
      <c r="F500" s="12">
        <v>319</v>
      </c>
      <c r="G500" s="12">
        <v>298</v>
      </c>
      <c r="H500" s="12">
        <v>293</v>
      </c>
      <c r="I500" s="12">
        <v>396</v>
      </c>
      <c r="J500" s="12">
        <v>64</v>
      </c>
    </row>
    <row r="501" spans="1:10">
      <c r="A501" s="1"/>
      <c r="B501" s="11">
        <v>40376</v>
      </c>
      <c r="C501" s="12">
        <v>368</v>
      </c>
      <c r="D501" s="12">
        <v>222</v>
      </c>
      <c r="E501" s="12">
        <v>290</v>
      </c>
      <c r="F501" s="12">
        <v>311</v>
      </c>
      <c r="G501" s="12">
        <v>297</v>
      </c>
      <c r="H501" s="12">
        <v>292</v>
      </c>
      <c r="I501" s="12">
        <v>407</v>
      </c>
      <c r="J501" s="12">
        <v>62</v>
      </c>
    </row>
    <row r="502" spans="1:10">
      <c r="A502" s="1"/>
      <c r="B502" s="11">
        <v>40383</v>
      </c>
      <c r="C502" s="12">
        <v>364</v>
      </c>
      <c r="D502" s="12">
        <v>222</v>
      </c>
      <c r="E502" s="12">
        <v>281</v>
      </c>
      <c r="F502" s="12">
        <v>313</v>
      </c>
      <c r="G502" s="12">
        <v>296</v>
      </c>
      <c r="H502" s="12">
        <v>293</v>
      </c>
      <c r="I502" s="12">
        <v>409</v>
      </c>
      <c r="J502" s="12">
        <v>63</v>
      </c>
    </row>
    <row r="503" spans="1:10">
      <c r="A503" s="1"/>
      <c r="B503" s="11">
        <v>40390</v>
      </c>
      <c r="C503" s="12">
        <v>362</v>
      </c>
      <c r="D503" s="12">
        <v>224</v>
      </c>
      <c r="E503" s="12">
        <v>282</v>
      </c>
      <c r="F503" s="12">
        <v>315</v>
      </c>
      <c r="G503" s="12">
        <v>300</v>
      </c>
      <c r="H503" s="12">
        <v>294</v>
      </c>
      <c r="I503" s="12">
        <v>400</v>
      </c>
      <c r="J503" s="12">
        <v>66</v>
      </c>
    </row>
    <row r="504" spans="1:10">
      <c r="A504" s="1"/>
      <c r="B504" s="7">
        <v>40397</v>
      </c>
      <c r="C504" s="8">
        <v>367</v>
      </c>
      <c r="D504" s="8">
        <v>224</v>
      </c>
      <c r="E504" s="8">
        <v>275</v>
      </c>
      <c r="F504" s="8">
        <v>314</v>
      </c>
      <c r="G504" s="8">
        <v>300</v>
      </c>
      <c r="H504" s="8">
        <v>294</v>
      </c>
      <c r="I504" s="8">
        <v>397</v>
      </c>
      <c r="J504" s="8">
        <v>67</v>
      </c>
    </row>
    <row r="505" spans="1:10">
      <c r="A505" s="1"/>
      <c r="B505" s="7">
        <v>40404</v>
      </c>
      <c r="C505" s="8">
        <v>366</v>
      </c>
      <c r="D505" s="8">
        <v>226</v>
      </c>
      <c r="E505" s="8">
        <v>272</v>
      </c>
      <c r="F505" s="8">
        <v>321</v>
      </c>
      <c r="G505" s="8">
        <v>303</v>
      </c>
      <c r="H505" s="8">
        <v>299</v>
      </c>
      <c r="I505" s="8">
        <v>410</v>
      </c>
      <c r="J505" s="8">
        <v>69</v>
      </c>
    </row>
    <row r="506" spans="1:10">
      <c r="A506" s="1"/>
      <c r="B506" s="7">
        <v>40411</v>
      </c>
      <c r="C506" s="8">
        <v>365</v>
      </c>
      <c r="D506" s="8">
        <v>222</v>
      </c>
      <c r="E506" s="8">
        <v>270</v>
      </c>
      <c r="F506" s="8">
        <v>322</v>
      </c>
      <c r="G506" s="8">
        <v>304</v>
      </c>
      <c r="H506" s="8">
        <v>296</v>
      </c>
      <c r="I506" s="8">
        <v>408</v>
      </c>
      <c r="J506" s="8">
        <v>72</v>
      </c>
    </row>
    <row r="507" spans="1:10">
      <c r="A507" s="1"/>
      <c r="B507" s="7">
        <v>40418</v>
      </c>
      <c r="C507" s="8">
        <v>358</v>
      </c>
      <c r="D507" s="8">
        <v>219</v>
      </c>
      <c r="E507" s="8">
        <v>269</v>
      </c>
      <c r="F507" s="8">
        <v>318</v>
      </c>
      <c r="G507" s="8">
        <v>302</v>
      </c>
      <c r="H507" s="8">
        <v>298</v>
      </c>
      <c r="I507" s="8">
        <v>414</v>
      </c>
      <c r="J507" s="8">
        <v>72</v>
      </c>
    </row>
    <row r="508" spans="1:10">
      <c r="A508" s="1"/>
      <c r="B508" s="19">
        <v>40425</v>
      </c>
      <c r="C508" s="20">
        <v>356</v>
      </c>
      <c r="D508" s="20">
        <v>224</v>
      </c>
      <c r="E508" s="20">
        <v>274</v>
      </c>
      <c r="F508" s="20">
        <v>320</v>
      </c>
      <c r="G508" s="20">
        <v>304</v>
      </c>
      <c r="H508" s="20">
        <v>297</v>
      </c>
      <c r="I508" s="20">
        <v>414</v>
      </c>
      <c r="J508" s="20">
        <v>74</v>
      </c>
    </row>
    <row r="509" spans="1:10">
      <c r="A509" s="1"/>
      <c r="B509" s="19">
        <v>40432</v>
      </c>
      <c r="C509" s="20">
        <v>357</v>
      </c>
      <c r="D509" s="20">
        <v>227</v>
      </c>
      <c r="E509" s="20">
        <v>279</v>
      </c>
      <c r="F509" s="20">
        <v>317</v>
      </c>
      <c r="G509" s="20">
        <v>303</v>
      </c>
      <c r="H509" s="20">
        <v>300</v>
      </c>
      <c r="I509" s="20">
        <v>414</v>
      </c>
      <c r="J509" s="20">
        <v>75</v>
      </c>
    </row>
    <row r="510" spans="1:10">
      <c r="A510" s="1"/>
      <c r="B510" s="19">
        <v>40439</v>
      </c>
      <c r="C510" s="20">
        <v>357</v>
      </c>
      <c r="D510" s="20">
        <v>230</v>
      </c>
      <c r="E510" s="20">
        <v>273</v>
      </c>
      <c r="F510" s="20">
        <v>315</v>
      </c>
      <c r="G510" s="20">
        <v>306</v>
      </c>
      <c r="H510" s="20">
        <v>302</v>
      </c>
      <c r="I510" s="20">
        <v>409</v>
      </c>
      <c r="J510" s="20">
        <v>78</v>
      </c>
    </row>
    <row r="511" spans="1:10">
      <c r="A511" s="1"/>
      <c r="B511" s="19">
        <v>40446</v>
      </c>
      <c r="C511" s="20">
        <v>361</v>
      </c>
      <c r="D511" s="20">
        <v>227</v>
      </c>
      <c r="E511" s="20">
        <v>277</v>
      </c>
      <c r="F511" s="20">
        <v>312</v>
      </c>
      <c r="G511" s="20">
        <v>306</v>
      </c>
      <c r="H511" s="20">
        <v>300</v>
      </c>
      <c r="I511" s="20">
        <v>418</v>
      </c>
      <c r="J511" s="20">
        <v>79</v>
      </c>
    </row>
    <row r="512" spans="1:10">
      <c r="A512" s="1"/>
      <c r="B512" s="19">
        <v>40453</v>
      </c>
      <c r="C512" s="20">
        <v>359</v>
      </c>
      <c r="D512" s="20">
        <v>225</v>
      </c>
      <c r="E512" s="20">
        <v>276</v>
      </c>
      <c r="F512" s="20">
        <v>309</v>
      </c>
      <c r="G512" s="20">
        <v>305</v>
      </c>
      <c r="H512" s="20">
        <v>299</v>
      </c>
      <c r="I512" s="20">
        <v>413</v>
      </c>
      <c r="J512" s="20">
        <v>77</v>
      </c>
    </row>
    <row r="513" spans="1:11">
      <c r="A513" s="1"/>
      <c r="B513" s="23">
        <v>40460</v>
      </c>
      <c r="C513" s="24">
        <v>361</v>
      </c>
      <c r="D513" s="24">
        <v>224</v>
      </c>
      <c r="E513" s="24">
        <v>274</v>
      </c>
      <c r="F513" s="24">
        <v>307</v>
      </c>
      <c r="G513" s="24">
        <v>312</v>
      </c>
      <c r="H513" s="24">
        <v>303</v>
      </c>
      <c r="I513" s="24">
        <v>407</v>
      </c>
      <c r="J513" s="24">
        <v>76</v>
      </c>
    </row>
    <row r="514" spans="1:11">
      <c r="A514" s="1"/>
      <c r="B514" s="23">
        <v>40467</v>
      </c>
      <c r="C514" s="24">
        <v>361</v>
      </c>
      <c r="D514" s="24">
        <v>222</v>
      </c>
      <c r="E514" s="24">
        <v>273</v>
      </c>
      <c r="F514" s="24">
        <v>314</v>
      </c>
      <c r="G514" s="24">
        <v>312</v>
      </c>
      <c r="H514" s="24">
        <v>305</v>
      </c>
      <c r="I514" s="24">
        <v>415</v>
      </c>
      <c r="J514" s="24">
        <v>73</v>
      </c>
    </row>
    <row r="515" spans="1:11">
      <c r="A515" s="1"/>
      <c r="B515" s="23">
        <v>40474</v>
      </c>
      <c r="C515" s="24">
        <v>363</v>
      </c>
      <c r="D515" s="24">
        <v>221</v>
      </c>
      <c r="E515" s="24">
        <v>270</v>
      </c>
      <c r="F515" s="24">
        <v>309</v>
      </c>
      <c r="G515" s="24">
        <v>310</v>
      </c>
      <c r="H515" s="24">
        <v>304</v>
      </c>
      <c r="I515" s="24">
        <v>419</v>
      </c>
      <c r="J515" s="24">
        <v>72</v>
      </c>
    </row>
    <row r="516" spans="1:11">
      <c r="A516" s="1"/>
      <c r="B516" s="23">
        <v>40481</v>
      </c>
      <c r="C516" s="24">
        <v>359</v>
      </c>
      <c r="D516" s="24">
        <v>217</v>
      </c>
      <c r="E516" s="24">
        <v>270</v>
      </c>
      <c r="F516" s="24">
        <v>311</v>
      </c>
      <c r="G516" s="24">
        <v>311</v>
      </c>
      <c r="H516" s="24">
        <v>305</v>
      </c>
      <c r="I516" s="24">
        <v>409</v>
      </c>
      <c r="J516" s="24">
        <v>69</v>
      </c>
    </row>
    <row r="517" spans="1:11">
      <c r="A517" s="1"/>
      <c r="B517" s="25">
        <v>40488</v>
      </c>
      <c r="C517" s="26">
        <v>355</v>
      </c>
      <c r="D517" s="26">
        <v>216</v>
      </c>
      <c r="E517" s="26">
        <v>269</v>
      </c>
      <c r="F517" s="26">
        <v>297</v>
      </c>
      <c r="G517" s="26">
        <v>314</v>
      </c>
      <c r="H517" s="26">
        <v>303</v>
      </c>
      <c r="I517" s="26">
        <v>412</v>
      </c>
      <c r="J517" s="26">
        <v>69</v>
      </c>
    </row>
    <row r="518" spans="1:11">
      <c r="A518" s="1"/>
      <c r="B518" s="25">
        <v>40495</v>
      </c>
      <c r="C518" s="26">
        <v>358</v>
      </c>
      <c r="D518" s="26">
        <v>219</v>
      </c>
      <c r="E518" s="26">
        <v>271</v>
      </c>
      <c r="F518" s="26">
        <v>302</v>
      </c>
      <c r="G518" s="26">
        <v>315</v>
      </c>
      <c r="H518" s="26">
        <v>305</v>
      </c>
      <c r="I518" s="26">
        <v>401</v>
      </c>
      <c r="J518" s="26">
        <v>68</v>
      </c>
    </row>
    <row r="519" spans="1:11">
      <c r="A519" s="1"/>
      <c r="B519" s="25">
        <v>40502</v>
      </c>
      <c r="C519" s="26">
        <v>358</v>
      </c>
      <c r="D519" s="26">
        <v>214</v>
      </c>
      <c r="E519" s="26">
        <v>272</v>
      </c>
      <c r="F519" s="26">
        <v>338</v>
      </c>
      <c r="G519" s="26">
        <v>314</v>
      </c>
      <c r="H519" s="26">
        <v>308</v>
      </c>
      <c r="I519" s="26">
        <v>405</v>
      </c>
      <c r="J519" s="26">
        <v>70</v>
      </c>
    </row>
    <row r="520" spans="1:11">
      <c r="A520" s="1"/>
      <c r="B520" s="25">
        <v>40509</v>
      </c>
      <c r="C520" s="26">
        <v>357</v>
      </c>
      <c r="D520" s="26">
        <v>214</v>
      </c>
      <c r="E520" s="26">
        <v>265</v>
      </c>
      <c r="F520" s="26">
        <v>308</v>
      </c>
      <c r="G520" s="26">
        <v>313</v>
      </c>
      <c r="H520" s="26">
        <v>305</v>
      </c>
      <c r="I520" s="26">
        <v>415</v>
      </c>
      <c r="J520" s="26">
        <v>72</v>
      </c>
    </row>
    <row r="521" spans="1:11">
      <c r="A521" s="1"/>
      <c r="B521" s="21">
        <v>40516</v>
      </c>
      <c r="C521" s="22">
        <v>356</v>
      </c>
      <c r="D521" s="22">
        <v>215</v>
      </c>
      <c r="E521" s="22">
        <v>267</v>
      </c>
      <c r="F521" s="22">
        <v>315</v>
      </c>
      <c r="G521" s="22">
        <v>311</v>
      </c>
      <c r="H521" s="22">
        <v>303</v>
      </c>
      <c r="I521" s="22">
        <v>412</v>
      </c>
      <c r="J521" s="22">
        <v>73</v>
      </c>
    </row>
    <row r="522" spans="1:11">
      <c r="A522" s="1"/>
      <c r="B522" s="21">
        <v>40523</v>
      </c>
      <c r="C522" s="22">
        <v>349</v>
      </c>
      <c r="D522" s="22">
        <v>217</v>
      </c>
      <c r="E522" s="22">
        <v>269</v>
      </c>
      <c r="F522" s="22">
        <v>310</v>
      </c>
      <c r="G522" s="22">
        <v>310</v>
      </c>
      <c r="H522" s="22">
        <v>305</v>
      </c>
      <c r="I522" s="22">
        <v>414</v>
      </c>
      <c r="J522" s="22">
        <v>75</v>
      </c>
    </row>
    <row r="523" spans="1:11">
      <c r="A523" s="1"/>
      <c r="B523" s="21">
        <v>40530</v>
      </c>
      <c r="C523" s="22">
        <v>351</v>
      </c>
      <c r="D523" s="22">
        <v>216</v>
      </c>
      <c r="E523" s="22">
        <v>272</v>
      </c>
      <c r="F523" s="22">
        <v>305</v>
      </c>
      <c r="G523" s="22">
        <v>311</v>
      </c>
      <c r="H523" s="22">
        <v>305</v>
      </c>
      <c r="I523" s="22">
        <v>415</v>
      </c>
      <c r="J523" s="22">
        <v>76</v>
      </c>
    </row>
    <row r="524" spans="1:11">
      <c r="A524" s="1"/>
      <c r="B524" s="21">
        <v>40537</v>
      </c>
      <c r="C524" s="22">
        <v>359</v>
      </c>
      <c r="D524" s="22">
        <v>219</v>
      </c>
      <c r="E524" s="22">
        <v>276</v>
      </c>
      <c r="F524" s="22">
        <v>304</v>
      </c>
      <c r="G524" s="22">
        <v>335</v>
      </c>
      <c r="H524" s="22">
        <v>342</v>
      </c>
      <c r="I524" s="22">
        <v>414</v>
      </c>
      <c r="J524" s="22">
        <v>78</v>
      </c>
    </row>
    <row r="525" spans="1:11">
      <c r="A525" s="1"/>
      <c r="B525" s="21">
        <v>40544</v>
      </c>
      <c r="C525" s="22">
        <v>350</v>
      </c>
      <c r="D525" s="22">
        <v>219</v>
      </c>
      <c r="E525" s="22">
        <v>277</v>
      </c>
      <c r="F525" s="22">
        <v>305</v>
      </c>
      <c r="G525" s="22">
        <v>337</v>
      </c>
      <c r="H525" s="22"/>
      <c r="I525" s="22">
        <v>408</v>
      </c>
      <c r="J525" s="22">
        <v>80</v>
      </c>
    </row>
    <row r="526" spans="1:11">
      <c r="A526" s="1"/>
      <c r="B526" s="3">
        <v>40552</v>
      </c>
      <c r="C526" s="4"/>
      <c r="D526" s="4"/>
      <c r="E526" s="4"/>
      <c r="F526" s="4"/>
      <c r="G526" s="4"/>
      <c r="H526" s="4"/>
      <c r="I526" s="4"/>
      <c r="J526" s="4"/>
      <c r="K526" s="1"/>
    </row>
    <row r="527" spans="1:11">
      <c r="A527" s="1"/>
      <c r="B527" s="3">
        <v>40558</v>
      </c>
      <c r="C527" s="4">
        <v>352</v>
      </c>
      <c r="D527" s="4">
        <v>224</v>
      </c>
      <c r="E527" s="4">
        <v>284</v>
      </c>
      <c r="F527" s="4">
        <v>313</v>
      </c>
      <c r="G527" s="4">
        <v>315</v>
      </c>
      <c r="H527" s="4"/>
      <c r="I527" s="4">
        <v>414</v>
      </c>
      <c r="J527" s="4">
        <v>81</v>
      </c>
      <c r="K527" s="1"/>
    </row>
    <row r="528" spans="1:11">
      <c r="A528" s="1"/>
      <c r="B528" s="3">
        <v>40565</v>
      </c>
      <c r="C528" s="4">
        <v>352</v>
      </c>
      <c r="D528" s="4">
        <v>226</v>
      </c>
      <c r="E528" s="4">
        <v>287</v>
      </c>
      <c r="F528" s="4">
        <v>312</v>
      </c>
      <c r="G528" s="4">
        <v>315</v>
      </c>
      <c r="H528" s="4">
        <v>310</v>
      </c>
      <c r="I528" s="4">
        <v>413</v>
      </c>
      <c r="J528" s="4">
        <v>83</v>
      </c>
      <c r="K528" s="1"/>
    </row>
    <row r="529" spans="1:12">
      <c r="A529" s="1"/>
      <c r="B529" s="3">
        <v>40572</v>
      </c>
      <c r="C529" s="4">
        <v>352</v>
      </c>
      <c r="D529" s="4">
        <v>227</v>
      </c>
      <c r="E529" s="4">
        <v>290</v>
      </c>
      <c r="F529" s="4">
        <v>312</v>
      </c>
      <c r="G529" s="4">
        <v>313</v>
      </c>
      <c r="H529" s="4">
        <v>312</v>
      </c>
      <c r="I529" s="4">
        <v>414</v>
      </c>
      <c r="J529" s="4">
        <v>86</v>
      </c>
      <c r="K529" s="1"/>
      <c r="L529" s="2"/>
    </row>
    <row r="530" spans="1:12">
      <c r="A530" s="1"/>
      <c r="B530" s="5">
        <v>40579</v>
      </c>
      <c r="C530" s="6">
        <v>353</v>
      </c>
      <c r="D530" s="6">
        <v>231</v>
      </c>
      <c r="E530" s="6">
        <v>294</v>
      </c>
      <c r="F530" s="6">
        <v>306</v>
      </c>
      <c r="G530" s="6">
        <v>313</v>
      </c>
      <c r="H530" s="6">
        <v>310</v>
      </c>
      <c r="I530" s="6">
        <v>415</v>
      </c>
      <c r="J530" s="6">
        <v>91</v>
      </c>
      <c r="K530" s="1"/>
      <c r="L530" s="2"/>
    </row>
    <row r="531" spans="1:12">
      <c r="A531" s="1"/>
      <c r="B531" s="5">
        <v>40586</v>
      </c>
      <c r="C531" s="6">
        <v>363</v>
      </c>
      <c r="D531" s="6">
        <v>235</v>
      </c>
      <c r="E531" s="6">
        <v>303</v>
      </c>
      <c r="F531" s="6">
        <v>311</v>
      </c>
      <c r="G531" s="6">
        <v>312</v>
      </c>
      <c r="H531" s="6">
        <v>311</v>
      </c>
      <c r="I531" s="6">
        <v>411</v>
      </c>
      <c r="J531" s="6">
        <v>94</v>
      </c>
      <c r="K531" s="1"/>
      <c r="L531" s="2"/>
    </row>
    <row r="532" spans="1:12">
      <c r="A532" s="1"/>
      <c r="B532" s="5">
        <v>40593</v>
      </c>
      <c r="C532" s="6">
        <v>371</v>
      </c>
      <c r="D532" s="6">
        <v>242</v>
      </c>
      <c r="E532" s="6">
        <v>310</v>
      </c>
      <c r="F532" s="6">
        <v>310</v>
      </c>
      <c r="G532" s="6">
        <v>318</v>
      </c>
      <c r="H532" s="6">
        <v>313</v>
      </c>
      <c r="I532" s="6">
        <v>419</v>
      </c>
      <c r="J532" s="6">
        <v>104</v>
      </c>
      <c r="K532" s="1"/>
      <c r="L532" s="2"/>
    </row>
    <row r="533" spans="1:12">
      <c r="A533" s="1"/>
      <c r="B533" s="5">
        <v>40600</v>
      </c>
      <c r="C533" s="6">
        <v>376</v>
      </c>
      <c r="D533" s="6">
        <v>249</v>
      </c>
      <c r="E533" s="6">
        <v>314</v>
      </c>
      <c r="F533" s="6">
        <v>311</v>
      </c>
      <c r="G533" s="6">
        <v>318</v>
      </c>
      <c r="H533" s="6">
        <v>317</v>
      </c>
      <c r="I533" s="6">
        <v>414</v>
      </c>
      <c r="J533" s="6">
        <v>110</v>
      </c>
      <c r="K533" s="1"/>
      <c r="L533" s="2"/>
    </row>
    <row r="534" spans="1:12">
      <c r="A534" s="1"/>
      <c r="B534" s="9">
        <v>40607</v>
      </c>
      <c r="C534" s="10">
        <v>373</v>
      </c>
      <c r="D534" s="10">
        <v>252</v>
      </c>
      <c r="E534" s="10">
        <v>318</v>
      </c>
      <c r="F534" s="10">
        <v>310</v>
      </c>
      <c r="G534" s="10">
        <v>317</v>
      </c>
      <c r="H534" s="10">
        <v>316</v>
      </c>
      <c r="I534" s="10">
        <v>414</v>
      </c>
      <c r="J534" s="10">
        <v>111</v>
      </c>
      <c r="K534" s="1"/>
    </row>
    <row r="535" spans="1:12">
      <c r="A535" s="1"/>
      <c r="B535" s="9">
        <v>40614</v>
      </c>
      <c r="C535" s="10">
        <v>385</v>
      </c>
      <c r="D535" s="10">
        <v>254</v>
      </c>
      <c r="E535" s="10">
        <v>323</v>
      </c>
      <c r="F535" s="10">
        <v>315</v>
      </c>
      <c r="G535" s="10">
        <v>316</v>
      </c>
      <c r="H535" s="10">
        <v>318</v>
      </c>
      <c r="I535" s="10">
        <v>418</v>
      </c>
      <c r="J535" s="10">
        <v>108</v>
      </c>
      <c r="K535" s="1"/>
    </row>
    <row r="536" spans="1:12">
      <c r="A536" s="1"/>
      <c r="B536" s="9">
        <v>40621</v>
      </c>
      <c r="C536" s="10">
        <v>384</v>
      </c>
      <c r="D536" s="10">
        <v>254</v>
      </c>
      <c r="E536" s="10">
        <v>328</v>
      </c>
      <c r="F536" s="10">
        <v>307</v>
      </c>
      <c r="G536" s="10">
        <v>319</v>
      </c>
      <c r="H536" s="10">
        <v>321</v>
      </c>
      <c r="I536" s="10">
        <v>419</v>
      </c>
      <c r="J536" s="10">
        <v>99</v>
      </c>
      <c r="K536" s="1"/>
    </row>
    <row r="537" spans="1:12">
      <c r="A537" s="1"/>
      <c r="B537" s="9">
        <v>40628</v>
      </c>
      <c r="C537" s="10">
        <v>382</v>
      </c>
      <c r="D537" s="10">
        <v>249</v>
      </c>
      <c r="E537" s="10">
        <v>320</v>
      </c>
      <c r="F537" s="10">
        <v>326</v>
      </c>
      <c r="G537" s="10">
        <v>317</v>
      </c>
      <c r="H537" s="10">
        <v>323</v>
      </c>
      <c r="I537" s="10">
        <v>413</v>
      </c>
      <c r="J537" s="10">
        <v>93</v>
      </c>
      <c r="K537" s="1"/>
    </row>
    <row r="538" spans="1:12">
      <c r="A538" s="1"/>
      <c r="B538" s="9">
        <v>40635</v>
      </c>
      <c r="C538" s="10">
        <v>382</v>
      </c>
      <c r="D538" s="10">
        <v>247</v>
      </c>
      <c r="E538" s="10">
        <v>317</v>
      </c>
      <c r="F538" s="10">
        <v>314</v>
      </c>
      <c r="G538" s="10">
        <v>320</v>
      </c>
      <c r="H538" s="10">
        <v>324</v>
      </c>
      <c r="I538" s="10">
        <v>413</v>
      </c>
      <c r="J538" s="10">
        <v>85</v>
      </c>
      <c r="K538" s="1"/>
    </row>
    <row r="539" spans="1:12">
      <c r="A539" s="1"/>
      <c r="B539" s="13">
        <v>40642</v>
      </c>
      <c r="C539" s="14">
        <v>376</v>
      </c>
      <c r="D539" s="14">
        <v>239</v>
      </c>
      <c r="E539" s="14">
        <v>316</v>
      </c>
      <c r="F539" s="14">
        <v>303</v>
      </c>
      <c r="G539" s="14">
        <v>321</v>
      </c>
      <c r="H539" s="14">
        <v>324</v>
      </c>
      <c r="I539" s="14">
        <v>422</v>
      </c>
      <c r="J539" s="14">
        <v>82</v>
      </c>
      <c r="K539" s="1"/>
    </row>
    <row r="540" spans="1:12">
      <c r="A540" s="1"/>
      <c r="B540" s="13">
        <v>40649</v>
      </c>
      <c r="C540" s="14">
        <v>382</v>
      </c>
      <c r="D540" s="14">
        <v>238</v>
      </c>
      <c r="E540" s="14">
        <v>312</v>
      </c>
      <c r="F540" s="14">
        <v>305</v>
      </c>
      <c r="G540" s="14">
        <v>326</v>
      </c>
      <c r="H540" s="14">
        <v>329</v>
      </c>
      <c r="I540" s="14">
        <v>421</v>
      </c>
      <c r="J540" s="14">
        <v>83</v>
      </c>
      <c r="K540" s="1"/>
    </row>
    <row r="541" spans="1:12">
      <c r="A541" s="1"/>
      <c r="B541" s="13">
        <v>40656</v>
      </c>
      <c r="C541" s="14">
        <v>383</v>
      </c>
      <c r="D541" s="14">
        <v>241</v>
      </c>
      <c r="E541" s="14">
        <v>312</v>
      </c>
      <c r="F541" s="14">
        <v>301</v>
      </c>
      <c r="G541" s="14">
        <v>327</v>
      </c>
      <c r="H541" s="14">
        <v>331</v>
      </c>
      <c r="I541" s="14">
        <v>416</v>
      </c>
      <c r="J541" s="14">
        <v>85</v>
      </c>
      <c r="K541" s="1"/>
    </row>
    <row r="542" spans="1:12">
      <c r="A542" s="1"/>
      <c r="B542" s="13">
        <v>40663</v>
      </c>
      <c r="C542" s="14">
        <v>373</v>
      </c>
      <c r="D542" s="14">
        <v>242</v>
      </c>
      <c r="E542" s="14">
        <v>314</v>
      </c>
      <c r="F542" s="14">
        <v>319</v>
      </c>
      <c r="G542" s="14">
        <v>326</v>
      </c>
      <c r="H542" s="14">
        <v>329</v>
      </c>
      <c r="I542" s="14">
        <v>429</v>
      </c>
      <c r="J542" s="14">
        <v>86</v>
      </c>
      <c r="K542" s="1"/>
    </row>
    <row r="543" spans="1:12">
      <c r="A543" s="1"/>
      <c r="B543" s="15">
        <v>40670</v>
      </c>
      <c r="C543" s="16">
        <v>375</v>
      </c>
      <c r="D543" s="16">
        <v>239</v>
      </c>
      <c r="E543" s="16">
        <v>309</v>
      </c>
      <c r="F543" s="16">
        <v>310</v>
      </c>
      <c r="G543" s="16">
        <v>330</v>
      </c>
      <c r="H543" s="16">
        <v>332</v>
      </c>
      <c r="I543" s="16">
        <v>413</v>
      </c>
      <c r="J543" s="16">
        <v>86</v>
      </c>
      <c r="K543" s="1"/>
    </row>
    <row r="544" spans="1:12">
      <c r="A544" s="1"/>
      <c r="B544" s="15">
        <v>40677</v>
      </c>
      <c r="C544" s="16">
        <v>380</v>
      </c>
      <c r="D544" s="16">
        <v>242</v>
      </c>
      <c r="E544" s="16">
        <v>302</v>
      </c>
      <c r="F544" s="16">
        <v>321</v>
      </c>
      <c r="G544" s="16">
        <v>331</v>
      </c>
      <c r="H544" s="16">
        <v>333</v>
      </c>
      <c r="I544" s="16">
        <v>426</v>
      </c>
      <c r="J544" s="16">
        <v>87</v>
      </c>
      <c r="K544" s="1"/>
    </row>
    <row r="545" spans="1:11">
      <c r="A545" s="1"/>
      <c r="B545" s="15">
        <v>40684</v>
      </c>
      <c r="C545" s="16">
        <v>382</v>
      </c>
      <c r="D545" s="16">
        <v>237</v>
      </c>
      <c r="E545" s="16">
        <v>305</v>
      </c>
      <c r="F545" s="16">
        <v>328</v>
      </c>
      <c r="G545" s="16">
        <v>331</v>
      </c>
      <c r="H545" s="16">
        <v>334</v>
      </c>
      <c r="I545" s="16">
        <v>428</v>
      </c>
      <c r="J545" s="16">
        <v>87</v>
      </c>
      <c r="K545" s="1"/>
    </row>
    <row r="546" spans="1:11">
      <c r="A546" s="1"/>
      <c r="B546" s="15">
        <v>40691</v>
      </c>
      <c r="C546" s="16">
        <v>382</v>
      </c>
      <c r="D546" s="16">
        <v>245</v>
      </c>
      <c r="E546" s="16">
        <v>301</v>
      </c>
      <c r="F546" s="16">
        <v>307</v>
      </c>
      <c r="G546" s="16">
        <v>329</v>
      </c>
      <c r="H546" s="16">
        <v>334</v>
      </c>
      <c r="I546" s="16">
        <v>432</v>
      </c>
      <c r="J546" s="16">
        <v>87</v>
      </c>
      <c r="K546" s="1"/>
    </row>
    <row r="547" spans="1:11">
      <c r="A547" s="1"/>
      <c r="B547" s="17">
        <v>40698</v>
      </c>
      <c r="C547" s="18">
        <v>383</v>
      </c>
      <c r="D547" s="18">
        <v>247</v>
      </c>
      <c r="E547" s="18">
        <v>300</v>
      </c>
      <c r="F547" s="18">
        <v>307</v>
      </c>
      <c r="G547" s="18">
        <v>332</v>
      </c>
      <c r="H547" s="18">
        <v>333</v>
      </c>
      <c r="I547" s="18">
        <v>431</v>
      </c>
      <c r="J547" s="18">
        <v>87</v>
      </c>
      <c r="K547" s="1"/>
    </row>
    <row r="548" spans="1:11">
      <c r="A548" s="1"/>
      <c r="B548" s="17">
        <v>40705</v>
      </c>
      <c r="C548" s="18">
        <v>386</v>
      </c>
      <c r="D548" s="18">
        <v>240</v>
      </c>
      <c r="E548" s="18">
        <v>297</v>
      </c>
      <c r="F548" s="18">
        <v>312</v>
      </c>
      <c r="G548" s="18">
        <v>328</v>
      </c>
      <c r="H548" s="18">
        <v>329</v>
      </c>
      <c r="I548" s="18">
        <v>435</v>
      </c>
      <c r="J548" s="18">
        <v>88</v>
      </c>
      <c r="K548" s="1"/>
    </row>
    <row r="549" spans="1:11">
      <c r="A549" s="1"/>
      <c r="B549" s="17">
        <v>40712</v>
      </c>
      <c r="C549" s="18">
        <v>393</v>
      </c>
      <c r="D549" s="18">
        <v>239</v>
      </c>
      <c r="E549" s="18">
        <v>297</v>
      </c>
      <c r="F549" s="18">
        <v>323</v>
      </c>
      <c r="G549" s="18">
        <v>331</v>
      </c>
      <c r="H549" s="18">
        <v>333</v>
      </c>
      <c r="I549" s="18">
        <v>432</v>
      </c>
      <c r="J549" s="18">
        <v>89</v>
      </c>
      <c r="K549" s="1"/>
    </row>
    <row r="550" spans="1:11">
      <c r="A550" s="1"/>
      <c r="B550" s="17">
        <v>40719</v>
      </c>
      <c r="C550" s="18">
        <v>393</v>
      </c>
      <c r="D550" s="18">
        <v>242</v>
      </c>
      <c r="E550" s="18">
        <v>302</v>
      </c>
      <c r="F550" s="18">
        <v>313</v>
      </c>
      <c r="G550" s="18">
        <v>334</v>
      </c>
      <c r="H550" s="18">
        <v>330</v>
      </c>
      <c r="I550" s="18">
        <v>433</v>
      </c>
      <c r="J550" s="18">
        <v>88</v>
      </c>
      <c r="K550" s="1"/>
    </row>
    <row r="551" spans="1:11">
      <c r="A551" s="1"/>
      <c r="B551" s="17">
        <v>40726</v>
      </c>
      <c r="C551" s="18">
        <v>393</v>
      </c>
      <c r="D551" s="18">
        <v>239</v>
      </c>
      <c r="E551" s="18">
        <v>303</v>
      </c>
      <c r="F551" s="18">
        <v>314</v>
      </c>
      <c r="G551" s="18">
        <v>331</v>
      </c>
      <c r="H551" s="18">
        <v>329</v>
      </c>
      <c r="I551" s="18">
        <v>426</v>
      </c>
      <c r="J551" s="18">
        <v>88</v>
      </c>
      <c r="K551" s="1"/>
    </row>
    <row r="552" spans="1:11">
      <c r="A552" s="1"/>
      <c r="B552" s="11">
        <v>40733</v>
      </c>
      <c r="C552" s="12">
        <v>390</v>
      </c>
      <c r="D552" s="12">
        <v>240</v>
      </c>
      <c r="E552" s="12">
        <v>295</v>
      </c>
      <c r="F552" s="12">
        <v>323</v>
      </c>
      <c r="G552" s="12">
        <v>330</v>
      </c>
      <c r="H552" s="12">
        <v>328</v>
      </c>
      <c r="I552" s="12">
        <v>427</v>
      </c>
      <c r="J552" s="12">
        <v>88</v>
      </c>
      <c r="K552" s="1"/>
    </row>
    <row r="553" spans="1:11">
      <c r="A553" s="1"/>
      <c r="B553" s="11">
        <v>40740</v>
      </c>
      <c r="C553" s="12">
        <v>398</v>
      </c>
      <c r="D553" s="12">
        <v>241</v>
      </c>
      <c r="E553" s="12">
        <v>298</v>
      </c>
      <c r="F553" s="12">
        <v>290</v>
      </c>
      <c r="G553" s="12">
        <v>327</v>
      </c>
      <c r="H553" s="12">
        <v>328</v>
      </c>
      <c r="I553" s="12">
        <v>432</v>
      </c>
      <c r="J553" s="12">
        <v>86</v>
      </c>
      <c r="K553" s="1"/>
    </row>
    <row r="554" spans="1:11">
      <c r="A554" s="1"/>
      <c r="B554" s="11">
        <v>40747</v>
      </c>
      <c r="C554" s="12">
        <v>400</v>
      </c>
      <c r="D554" s="12">
        <v>239</v>
      </c>
      <c r="E554" s="12">
        <v>302</v>
      </c>
      <c r="F554" s="12">
        <v>316</v>
      </c>
      <c r="G554" s="12">
        <v>328</v>
      </c>
      <c r="H554" s="12">
        <v>327</v>
      </c>
      <c r="I554" s="12">
        <v>430</v>
      </c>
      <c r="J554" s="12">
        <v>84</v>
      </c>
      <c r="K554" s="1"/>
    </row>
    <row r="555" spans="1:11">
      <c r="A555" s="1"/>
      <c r="B555" s="11">
        <v>40754</v>
      </c>
      <c r="C555" s="12">
        <v>393</v>
      </c>
      <c r="D555" s="12">
        <v>240</v>
      </c>
      <c r="E555" s="12">
        <v>292</v>
      </c>
      <c r="F555" s="12">
        <v>317</v>
      </c>
      <c r="G555" s="12">
        <v>326</v>
      </c>
      <c r="H555" s="12">
        <v>325</v>
      </c>
      <c r="I555" s="12">
        <v>439</v>
      </c>
      <c r="J555" s="12">
        <v>82</v>
      </c>
      <c r="K555" s="1"/>
    </row>
    <row r="556" spans="1:11">
      <c r="A556" s="1"/>
      <c r="B556" s="7">
        <v>40761</v>
      </c>
      <c r="C556" s="8">
        <v>394</v>
      </c>
      <c r="D556" s="8">
        <v>237</v>
      </c>
      <c r="E556" s="8">
        <v>293</v>
      </c>
      <c r="F556" s="8">
        <v>316</v>
      </c>
      <c r="G556" s="8">
        <v>322</v>
      </c>
      <c r="H556" s="8">
        <v>325</v>
      </c>
      <c r="I556" s="8">
        <v>429</v>
      </c>
      <c r="J556" s="8">
        <v>82</v>
      </c>
      <c r="K556" s="1"/>
    </row>
    <row r="557" spans="1:11">
      <c r="A557" s="1"/>
      <c r="B557" s="7">
        <v>40768</v>
      </c>
      <c r="C557" s="8">
        <v>393</v>
      </c>
      <c r="D557" s="8">
        <v>236</v>
      </c>
      <c r="E557" s="8">
        <v>295</v>
      </c>
      <c r="F557" s="8">
        <v>320</v>
      </c>
      <c r="G557" s="8">
        <v>321</v>
      </c>
      <c r="H557" s="8">
        <v>324</v>
      </c>
      <c r="I557" s="8">
        <v>429</v>
      </c>
      <c r="J557" s="8">
        <v>82</v>
      </c>
      <c r="K557" s="1"/>
    </row>
    <row r="558" spans="1:11">
      <c r="A558" s="1"/>
      <c r="B558" s="7">
        <v>40775</v>
      </c>
      <c r="C558" s="8">
        <v>388</v>
      </c>
      <c r="D558" s="8">
        <v>233</v>
      </c>
      <c r="E558" s="8">
        <v>292</v>
      </c>
      <c r="F558" s="8">
        <v>324</v>
      </c>
      <c r="G558" s="8">
        <v>323</v>
      </c>
      <c r="H558" s="8">
        <v>325</v>
      </c>
      <c r="I558" s="8">
        <v>426</v>
      </c>
      <c r="J558" s="8">
        <v>81</v>
      </c>
      <c r="K558" s="1"/>
    </row>
    <row r="559" spans="1:11">
      <c r="A559" s="1"/>
      <c r="B559" s="7">
        <v>40782</v>
      </c>
      <c r="C559" s="8">
        <v>390</v>
      </c>
      <c r="D559" s="8">
        <v>230</v>
      </c>
      <c r="E559" s="8">
        <v>291</v>
      </c>
      <c r="F559" s="8">
        <v>322</v>
      </c>
      <c r="G559" s="8">
        <v>339</v>
      </c>
      <c r="H559" s="8">
        <v>321</v>
      </c>
      <c r="I559" s="8">
        <v>434</v>
      </c>
      <c r="J559" s="8">
        <v>82</v>
      </c>
      <c r="K559" s="1"/>
    </row>
    <row r="560" spans="1:11">
      <c r="A560" s="1"/>
      <c r="B560" s="7">
        <v>40789</v>
      </c>
      <c r="C560" s="8">
        <v>391</v>
      </c>
      <c r="D560" s="8">
        <v>231</v>
      </c>
      <c r="E560" s="8">
        <v>289</v>
      </c>
      <c r="F560" s="8">
        <v>322</v>
      </c>
      <c r="G560" s="8">
        <v>321</v>
      </c>
      <c r="H560" s="8">
        <v>321</v>
      </c>
      <c r="I560" s="8">
        <v>439</v>
      </c>
      <c r="J560" s="8">
        <v>83</v>
      </c>
      <c r="K560" s="1"/>
    </row>
    <row r="561" spans="1:11">
      <c r="A561" s="1"/>
      <c r="B561" s="19">
        <v>40796</v>
      </c>
      <c r="C561" s="20">
        <v>392</v>
      </c>
      <c r="D561" s="20">
        <v>234</v>
      </c>
      <c r="E561" s="20">
        <v>291</v>
      </c>
      <c r="F561" s="20">
        <v>319</v>
      </c>
      <c r="G561" s="20">
        <v>321</v>
      </c>
      <c r="H561" s="20">
        <v>322</v>
      </c>
      <c r="I561" s="20">
        <v>424</v>
      </c>
      <c r="J561" s="20">
        <v>85</v>
      </c>
      <c r="K561" s="1"/>
    </row>
    <row r="562" spans="1:11">
      <c r="A562" s="1"/>
      <c r="B562" s="19">
        <v>40803</v>
      </c>
      <c r="C562" s="20">
        <v>389</v>
      </c>
      <c r="D562" s="20">
        <v>231</v>
      </c>
      <c r="E562" s="20">
        <v>293</v>
      </c>
      <c r="F562" s="20">
        <v>321</v>
      </c>
      <c r="G562" s="20">
        <v>321</v>
      </c>
      <c r="H562" s="20">
        <v>320</v>
      </c>
      <c r="I562" s="20">
        <v>419</v>
      </c>
      <c r="J562" s="20">
        <v>85</v>
      </c>
      <c r="K562" s="1"/>
    </row>
    <row r="563" spans="1:11">
      <c r="A563" s="1"/>
      <c r="B563" s="19">
        <v>40810</v>
      </c>
      <c r="C563" s="20">
        <v>393</v>
      </c>
      <c r="D563" s="20">
        <v>231</v>
      </c>
      <c r="E563" s="20">
        <v>292</v>
      </c>
      <c r="F563" s="20">
        <v>331</v>
      </c>
      <c r="G563" s="20">
        <v>318</v>
      </c>
      <c r="H563" s="20">
        <v>318</v>
      </c>
      <c r="I563" s="20">
        <v>425</v>
      </c>
      <c r="J563" s="20">
        <v>87</v>
      </c>
      <c r="K563" s="1"/>
    </row>
    <row r="564" spans="1:11">
      <c r="A564" s="1"/>
      <c r="B564" s="19">
        <v>40817</v>
      </c>
      <c r="C564" s="20">
        <v>388</v>
      </c>
      <c r="D564" s="20">
        <v>231</v>
      </c>
      <c r="E564" s="20">
        <v>292</v>
      </c>
      <c r="F564" s="20">
        <v>327</v>
      </c>
      <c r="G564" s="20">
        <v>318</v>
      </c>
      <c r="H564" s="20">
        <v>318</v>
      </c>
      <c r="I564" s="20">
        <v>431</v>
      </c>
      <c r="J564" s="20">
        <v>87</v>
      </c>
      <c r="K564" s="1"/>
    </row>
    <row r="565" spans="1:11">
      <c r="A565" s="1"/>
      <c r="B565" s="23">
        <v>40824</v>
      </c>
      <c r="C565" s="24">
        <v>389</v>
      </c>
      <c r="D565" s="24">
        <v>233</v>
      </c>
      <c r="E565" s="24">
        <v>292</v>
      </c>
      <c r="F565" s="24">
        <v>334</v>
      </c>
      <c r="G565" s="24">
        <v>315</v>
      </c>
      <c r="H565" s="24">
        <v>315</v>
      </c>
      <c r="I565" s="24">
        <v>423</v>
      </c>
      <c r="J565" s="24">
        <v>87</v>
      </c>
      <c r="K565" s="1"/>
    </row>
    <row r="566" spans="1:11">
      <c r="A566" s="1"/>
      <c r="B566" s="23">
        <v>40831</v>
      </c>
      <c r="C566" s="24">
        <v>390</v>
      </c>
      <c r="D566" s="24">
        <v>232</v>
      </c>
      <c r="E566" s="24">
        <v>294</v>
      </c>
      <c r="F566" s="24">
        <v>333</v>
      </c>
      <c r="G566" s="24">
        <v>317</v>
      </c>
      <c r="H566" s="24">
        <v>316</v>
      </c>
      <c r="I566" s="24">
        <v>426</v>
      </c>
      <c r="J566" s="24">
        <v>87</v>
      </c>
      <c r="K566" s="1"/>
    </row>
    <row r="567" spans="1:11">
      <c r="A567" s="1"/>
      <c r="B567" s="23">
        <v>40838</v>
      </c>
      <c r="C567" s="24">
        <v>388</v>
      </c>
      <c r="D567" s="24">
        <v>234</v>
      </c>
      <c r="E567" s="24">
        <v>291</v>
      </c>
      <c r="F567" s="24">
        <v>317</v>
      </c>
      <c r="G567" s="24">
        <v>316</v>
      </c>
      <c r="H567" s="24">
        <v>315</v>
      </c>
      <c r="I567" s="24">
        <v>417</v>
      </c>
      <c r="J567" s="24">
        <v>88</v>
      </c>
      <c r="K567" s="1"/>
    </row>
    <row r="568" spans="1:11">
      <c r="A568" s="1"/>
      <c r="B568" s="23">
        <v>40845</v>
      </c>
      <c r="C568" s="24">
        <v>386</v>
      </c>
      <c r="D568" s="24">
        <v>232</v>
      </c>
      <c r="E568" s="24">
        <v>296</v>
      </c>
      <c r="F568" s="24">
        <v>316</v>
      </c>
      <c r="G568" s="24">
        <v>317</v>
      </c>
      <c r="H568" s="24">
        <v>317</v>
      </c>
      <c r="I568" s="24">
        <v>422</v>
      </c>
      <c r="J568" s="24">
        <v>90</v>
      </c>
      <c r="K568" s="1"/>
    </row>
    <row r="569" spans="1:11">
      <c r="A569" s="1"/>
      <c r="B569" s="25">
        <v>40852</v>
      </c>
      <c r="C569" s="26">
        <v>387</v>
      </c>
      <c r="D569" s="26">
        <v>231</v>
      </c>
      <c r="E569" s="26">
        <v>292</v>
      </c>
      <c r="F569" s="26">
        <v>317</v>
      </c>
      <c r="G569" s="26">
        <v>319</v>
      </c>
      <c r="H569" s="26">
        <v>319</v>
      </c>
      <c r="I569" s="26">
        <v>422</v>
      </c>
      <c r="J569" s="26">
        <v>92</v>
      </c>
      <c r="K569" s="1"/>
    </row>
    <row r="570" spans="1:11">
      <c r="A570" s="1"/>
      <c r="B570" s="25">
        <v>40859</v>
      </c>
      <c r="C570" s="26">
        <v>385</v>
      </c>
      <c r="D570" s="26">
        <v>231</v>
      </c>
      <c r="E570" s="26">
        <v>292</v>
      </c>
      <c r="F570" s="26">
        <v>324</v>
      </c>
      <c r="G570" s="26">
        <v>320</v>
      </c>
      <c r="H570" s="26">
        <v>318</v>
      </c>
      <c r="I570" s="26">
        <v>425</v>
      </c>
      <c r="J570" s="26">
        <v>93</v>
      </c>
      <c r="K570" s="1"/>
    </row>
    <row r="571" spans="1:11">
      <c r="A571" s="1"/>
      <c r="B571" s="25">
        <v>40866</v>
      </c>
      <c r="C571" s="26">
        <v>381</v>
      </c>
      <c r="D571" s="26">
        <v>231</v>
      </c>
      <c r="E571" s="26">
        <v>293</v>
      </c>
      <c r="F571" s="26">
        <v>331</v>
      </c>
      <c r="G571" s="26">
        <v>321</v>
      </c>
      <c r="H571" s="26">
        <v>318</v>
      </c>
      <c r="I571" s="26">
        <v>423</v>
      </c>
      <c r="J571" s="26">
        <v>94</v>
      </c>
      <c r="K571" s="1"/>
    </row>
    <row r="572" spans="1:11">
      <c r="A572" s="1"/>
      <c r="B572" s="25">
        <v>40873</v>
      </c>
      <c r="C572" s="26">
        <v>379</v>
      </c>
      <c r="D572" s="26">
        <v>232</v>
      </c>
      <c r="E572" s="26">
        <v>294</v>
      </c>
      <c r="F572" s="26">
        <v>328</v>
      </c>
      <c r="G572" s="26">
        <v>320</v>
      </c>
      <c r="H572" s="26">
        <v>317</v>
      </c>
      <c r="I572" s="26">
        <v>415</v>
      </c>
      <c r="J572" s="26">
        <v>95</v>
      </c>
      <c r="K572" s="1"/>
    </row>
    <row r="573" spans="1:11">
      <c r="A573" s="1"/>
      <c r="B573" s="25">
        <v>40880</v>
      </c>
      <c r="C573" s="26">
        <v>371</v>
      </c>
      <c r="D573" s="26">
        <v>233</v>
      </c>
      <c r="E573" s="26">
        <v>291</v>
      </c>
      <c r="F573" s="26">
        <v>329</v>
      </c>
      <c r="G573" s="26">
        <v>319</v>
      </c>
      <c r="H573" s="26">
        <v>316</v>
      </c>
      <c r="I573" s="26">
        <v>412</v>
      </c>
      <c r="J573" s="26">
        <v>98</v>
      </c>
      <c r="K573" s="1"/>
    </row>
    <row r="574" spans="1:11">
      <c r="A574" s="1"/>
      <c r="B574" s="21">
        <v>40887</v>
      </c>
      <c r="C574" s="22">
        <v>361</v>
      </c>
      <c r="D574" s="22">
        <v>230</v>
      </c>
      <c r="E574" s="22">
        <v>290</v>
      </c>
      <c r="F574" s="22">
        <v>330</v>
      </c>
      <c r="G574" s="22">
        <v>316</v>
      </c>
      <c r="H574" s="22">
        <v>315</v>
      </c>
      <c r="I574" s="22">
        <v>418</v>
      </c>
      <c r="J574" s="22">
        <v>101</v>
      </c>
      <c r="K574" s="1"/>
    </row>
    <row r="575" spans="1:11">
      <c r="A575" s="1"/>
      <c r="B575" s="21">
        <v>40894</v>
      </c>
      <c r="C575" s="22">
        <v>363</v>
      </c>
      <c r="D575" s="22">
        <v>232</v>
      </c>
      <c r="E575" s="22">
        <v>288</v>
      </c>
      <c r="F575" s="22">
        <v>326</v>
      </c>
      <c r="G575" s="22">
        <v>321</v>
      </c>
      <c r="H575" s="22">
        <v>318</v>
      </c>
      <c r="I575" s="22">
        <v>420</v>
      </c>
      <c r="J575" s="22">
        <v>101</v>
      </c>
      <c r="K575" s="1"/>
    </row>
    <row r="576" spans="1:11">
      <c r="A576" s="1"/>
      <c r="B576" s="21">
        <v>40901</v>
      </c>
      <c r="C576" s="22">
        <v>355</v>
      </c>
      <c r="D576" s="22">
        <v>231</v>
      </c>
      <c r="E576" s="22">
        <v>288</v>
      </c>
      <c r="F576" s="22">
        <v>337</v>
      </c>
      <c r="G576" s="22">
        <v>319</v>
      </c>
      <c r="H576" s="22">
        <v>317</v>
      </c>
      <c r="I576" s="22">
        <v>419</v>
      </c>
      <c r="J576" s="22">
        <v>99</v>
      </c>
      <c r="K576" s="1"/>
    </row>
    <row r="577" spans="1:11">
      <c r="A577" s="1"/>
      <c r="B577" s="21">
        <v>40908</v>
      </c>
      <c r="C577" s="22">
        <v>357</v>
      </c>
      <c r="D577" s="22">
        <v>232</v>
      </c>
      <c r="E577" s="22">
        <v>288</v>
      </c>
      <c r="F577" s="22">
        <v>337</v>
      </c>
      <c r="G577" s="22">
        <v>319</v>
      </c>
      <c r="H577" s="22">
        <v>316</v>
      </c>
      <c r="I577" s="22">
        <v>415</v>
      </c>
      <c r="J577" s="22">
        <v>99</v>
      </c>
      <c r="K577" s="1"/>
    </row>
    <row r="578" spans="1:11">
      <c r="A578" s="3">
        <v>40909</v>
      </c>
      <c r="B578" s="1">
        <v>40915</v>
      </c>
      <c r="C578" s="30">
        <v>353.6</v>
      </c>
      <c r="D578" s="30">
        <v>230.8</v>
      </c>
      <c r="E578" s="30">
        <v>288</v>
      </c>
      <c r="F578" s="30">
        <v>332</v>
      </c>
      <c r="G578" s="30">
        <v>318.89999999999998</v>
      </c>
      <c r="H578" s="30">
        <v>315.10000000000002</v>
      </c>
      <c r="I578" s="30">
        <v>417.1</v>
      </c>
      <c r="J578" s="30">
        <v>98.5</v>
      </c>
      <c r="K578" s="42" t="s">
        <v>20</v>
      </c>
    </row>
    <row r="579" spans="1:11">
      <c r="A579" s="1">
        <v>40916</v>
      </c>
      <c r="B579" s="1">
        <v>40922</v>
      </c>
      <c r="C579" s="30">
        <v>357</v>
      </c>
      <c r="D579" s="30">
        <v>233.6</v>
      </c>
      <c r="E579" s="30">
        <v>290.60000000000002</v>
      </c>
      <c r="F579" s="30">
        <v>333.7</v>
      </c>
      <c r="G579" s="30">
        <v>317.3</v>
      </c>
      <c r="H579" s="30">
        <v>317.5</v>
      </c>
      <c r="I579" s="30">
        <v>415.8</v>
      </c>
      <c r="J579" s="30">
        <v>98.5</v>
      </c>
    </row>
    <row r="580" spans="1:11">
      <c r="A580" s="1">
        <v>40923</v>
      </c>
      <c r="B580" s="1">
        <v>40929</v>
      </c>
      <c r="C580" s="30">
        <v>348.1</v>
      </c>
      <c r="D580" s="30">
        <v>233.3</v>
      </c>
      <c r="E580" s="30">
        <v>287.2</v>
      </c>
      <c r="F580" s="30">
        <v>341.9</v>
      </c>
      <c r="G580" s="30">
        <v>317</v>
      </c>
      <c r="H580" s="30">
        <v>318.8</v>
      </c>
      <c r="I580" s="30">
        <v>416.5</v>
      </c>
      <c r="J580" s="30">
        <v>98.5</v>
      </c>
    </row>
    <row r="581" spans="1:11">
      <c r="A581" s="1">
        <v>40930</v>
      </c>
      <c r="B581" s="1">
        <v>40936</v>
      </c>
      <c r="C581" s="30">
        <v>345.6</v>
      </c>
      <c r="D581" s="30">
        <v>234.2</v>
      </c>
      <c r="E581" s="30">
        <v>286.7</v>
      </c>
      <c r="F581" s="30">
        <v>337.3</v>
      </c>
      <c r="G581" s="30">
        <v>317.3</v>
      </c>
      <c r="H581" s="30">
        <v>317.3</v>
      </c>
      <c r="I581" s="30">
        <v>415.5</v>
      </c>
      <c r="J581" s="30">
        <v>99</v>
      </c>
    </row>
    <row r="582" spans="1:11">
      <c r="A582" s="1">
        <v>40937</v>
      </c>
      <c r="B582" s="1">
        <v>40943</v>
      </c>
      <c r="C582" s="30">
        <v>344.7</v>
      </c>
      <c r="D582" s="30">
        <v>232.3</v>
      </c>
      <c r="E582" s="30">
        <v>285.5</v>
      </c>
      <c r="F582" s="30">
        <v>336.2</v>
      </c>
      <c r="G582" s="30">
        <v>318.10000000000002</v>
      </c>
      <c r="H582" s="30">
        <v>316.2</v>
      </c>
      <c r="I582" s="30">
        <v>411.8</v>
      </c>
      <c r="J582" s="30">
        <v>99</v>
      </c>
    </row>
    <row r="583" spans="1:11">
      <c r="A583" s="1">
        <v>40944</v>
      </c>
      <c r="B583" s="1">
        <v>40950</v>
      </c>
      <c r="C583" s="30">
        <v>346.8</v>
      </c>
      <c r="D583" s="30">
        <v>232.7</v>
      </c>
      <c r="E583" s="30">
        <v>287.5</v>
      </c>
      <c r="F583" s="30">
        <v>338.1</v>
      </c>
      <c r="G583" s="30">
        <v>319.10000000000002</v>
      </c>
      <c r="H583" s="30">
        <v>315.7</v>
      </c>
      <c r="I583" s="30">
        <v>412.7</v>
      </c>
      <c r="J583" s="30">
        <v>98</v>
      </c>
    </row>
    <row r="584" spans="1:11">
      <c r="A584" s="1">
        <v>40951</v>
      </c>
      <c r="B584" s="1">
        <v>40957</v>
      </c>
      <c r="C584" s="30">
        <v>338.1</v>
      </c>
      <c r="D584" s="30">
        <v>230.8</v>
      </c>
      <c r="E584" s="30">
        <v>284.5</v>
      </c>
      <c r="F584" s="30">
        <v>335.2</v>
      </c>
      <c r="G584" s="30">
        <v>318.39999999999998</v>
      </c>
      <c r="H584" s="30">
        <v>316.60000000000002</v>
      </c>
      <c r="I584" s="30">
        <v>410.8</v>
      </c>
      <c r="J584" s="30">
        <v>95.5</v>
      </c>
    </row>
    <row r="585" spans="1:11">
      <c r="A585" s="1">
        <v>40958</v>
      </c>
      <c r="B585" s="1">
        <v>40964</v>
      </c>
      <c r="C585" s="30">
        <v>334.9</v>
      </c>
      <c r="D585" s="30">
        <v>228.4</v>
      </c>
      <c r="E585" s="30">
        <v>284</v>
      </c>
      <c r="F585" s="30">
        <v>336.4</v>
      </c>
      <c r="G585" s="30">
        <v>318.2</v>
      </c>
      <c r="H585" s="30">
        <v>315.3</v>
      </c>
      <c r="I585" s="30">
        <v>411.8</v>
      </c>
      <c r="J585" s="30">
        <v>94</v>
      </c>
    </row>
    <row r="586" spans="1:11">
      <c r="A586" s="1">
        <v>40965</v>
      </c>
      <c r="B586" s="1">
        <v>40971</v>
      </c>
      <c r="C586" s="30">
        <v>325.8</v>
      </c>
      <c r="D586" s="30">
        <v>223.9</v>
      </c>
      <c r="E586" s="30">
        <v>283.8</v>
      </c>
      <c r="F586" s="30">
        <v>347.8</v>
      </c>
      <c r="G586" s="30">
        <v>317.3</v>
      </c>
      <c r="H586" s="30">
        <v>314.5</v>
      </c>
      <c r="I586" s="30">
        <v>414.6</v>
      </c>
      <c r="J586" s="30">
        <v>93.5</v>
      </c>
    </row>
    <row r="587" spans="1:11">
      <c r="A587" s="1">
        <v>40972</v>
      </c>
      <c r="B587" s="1">
        <v>40978</v>
      </c>
      <c r="C587" s="30">
        <v>323.8</v>
      </c>
      <c r="D587" s="30">
        <v>222.3</v>
      </c>
      <c r="E587" s="30">
        <v>275.89999999999998</v>
      </c>
      <c r="F587" s="30">
        <v>332</v>
      </c>
      <c r="G587" s="30">
        <v>316.3</v>
      </c>
      <c r="H587" s="30">
        <v>313.89999999999998</v>
      </c>
      <c r="I587" s="30">
        <v>416.5</v>
      </c>
      <c r="J587" s="30">
        <v>92.5</v>
      </c>
    </row>
    <row r="588" spans="1:11">
      <c r="A588" s="1">
        <v>40979</v>
      </c>
      <c r="B588" s="1">
        <v>40985</v>
      </c>
      <c r="C588" s="30">
        <v>322.8</v>
      </c>
      <c r="D588" s="30">
        <v>222.2</v>
      </c>
      <c r="E588" s="30">
        <v>277.2</v>
      </c>
      <c r="F588" s="30">
        <v>333.5</v>
      </c>
      <c r="G588" s="30">
        <v>316</v>
      </c>
      <c r="H588" s="30">
        <v>314.7</v>
      </c>
      <c r="I588" s="30">
        <v>417.4</v>
      </c>
      <c r="J588" s="30">
        <v>91</v>
      </c>
    </row>
    <row r="589" spans="1:11">
      <c r="A589" s="1">
        <v>40986</v>
      </c>
      <c r="B589" s="1">
        <v>40992</v>
      </c>
      <c r="C589" s="30">
        <v>313.10000000000002</v>
      </c>
      <c r="D589" s="30">
        <v>217.3</v>
      </c>
      <c r="E589" s="30">
        <v>276.60000000000002</v>
      </c>
      <c r="F589" s="30">
        <v>331.6</v>
      </c>
      <c r="G589" s="30">
        <v>317.10000000000002</v>
      </c>
      <c r="H589" s="30">
        <v>312.8</v>
      </c>
      <c r="I589" s="30">
        <v>415.5</v>
      </c>
      <c r="J589" s="30">
        <v>90.5</v>
      </c>
    </row>
    <row r="590" spans="1:11">
      <c r="A590" s="1">
        <v>40993</v>
      </c>
      <c r="B590" s="1">
        <v>40999</v>
      </c>
      <c r="C590" s="30">
        <v>309</v>
      </c>
      <c r="D590" s="30">
        <v>213.9</v>
      </c>
      <c r="E590" s="30">
        <v>276.60000000000002</v>
      </c>
      <c r="F590" s="30">
        <v>330.6</v>
      </c>
      <c r="G590" s="30">
        <v>316.39999999999998</v>
      </c>
      <c r="H590" s="30">
        <v>311.5</v>
      </c>
      <c r="I590" s="30">
        <v>418.3</v>
      </c>
      <c r="J590" s="30">
        <v>91</v>
      </c>
    </row>
    <row r="591" spans="1:11">
      <c r="A591" s="1">
        <v>41000</v>
      </c>
      <c r="B591" s="1">
        <v>41006</v>
      </c>
      <c r="C591" s="30">
        <v>306.39999999999998</v>
      </c>
      <c r="D591" s="30">
        <v>211.3</v>
      </c>
      <c r="E591" s="30">
        <v>273.60000000000002</v>
      </c>
      <c r="F591" s="30">
        <v>328.2</v>
      </c>
      <c r="G591" s="30">
        <v>314.10000000000002</v>
      </c>
      <c r="H591" s="30">
        <v>309.60000000000002</v>
      </c>
      <c r="I591" s="30">
        <v>420.2</v>
      </c>
      <c r="J591" s="30">
        <v>88</v>
      </c>
    </row>
    <row r="592" spans="1:11">
      <c r="A592" s="1">
        <v>41007</v>
      </c>
      <c r="B592" s="1">
        <v>41013</v>
      </c>
      <c r="C592" s="30">
        <v>292.39999999999998</v>
      </c>
      <c r="D592" s="30">
        <v>209</v>
      </c>
      <c r="E592" s="30">
        <v>270.39999999999998</v>
      </c>
      <c r="F592" s="30">
        <v>329.4</v>
      </c>
      <c r="G592" s="30">
        <v>315.7</v>
      </c>
      <c r="H592" s="30">
        <v>309.60000000000002</v>
      </c>
      <c r="I592" s="30">
        <v>424.9</v>
      </c>
      <c r="J592" s="30">
        <v>85.9</v>
      </c>
    </row>
    <row r="593" spans="1:10">
      <c r="A593" s="1">
        <v>41014</v>
      </c>
      <c r="B593" s="1">
        <v>41020</v>
      </c>
      <c r="C593" s="30">
        <v>282</v>
      </c>
      <c r="D593" s="30">
        <v>206.9</v>
      </c>
      <c r="E593" s="30">
        <v>267.60000000000002</v>
      </c>
      <c r="F593" s="30">
        <v>330.1</v>
      </c>
      <c r="G593" s="30">
        <v>313.7</v>
      </c>
      <c r="H593" s="30">
        <v>309.8</v>
      </c>
      <c r="I593" s="30">
        <v>423</v>
      </c>
      <c r="J593" s="30">
        <v>85.5</v>
      </c>
    </row>
    <row r="594" spans="1:10">
      <c r="A594" s="1">
        <v>41021</v>
      </c>
      <c r="B594" s="1">
        <v>41027</v>
      </c>
      <c r="C594" s="30">
        <v>277.39999999999998</v>
      </c>
      <c r="D594" s="30">
        <v>205.7</v>
      </c>
      <c r="E594" s="30">
        <v>262.7</v>
      </c>
      <c r="F594" s="30">
        <v>346.6</v>
      </c>
      <c r="G594" s="30">
        <v>310.10000000000002</v>
      </c>
      <c r="H594" s="30">
        <v>309.10000000000002</v>
      </c>
      <c r="I594" s="30">
        <v>416.5</v>
      </c>
      <c r="J594" s="30">
        <v>87</v>
      </c>
    </row>
    <row r="595" spans="1:10">
      <c r="A595" s="1">
        <v>41028</v>
      </c>
      <c r="B595" s="1">
        <v>41034</v>
      </c>
      <c r="C595" s="30">
        <v>271.60000000000002</v>
      </c>
      <c r="D595" s="30">
        <v>203.5</v>
      </c>
      <c r="E595" s="30">
        <v>255.8</v>
      </c>
      <c r="F595" s="30">
        <v>333.1</v>
      </c>
      <c r="G595" s="30">
        <v>310.3</v>
      </c>
      <c r="H595" s="30">
        <v>306.8</v>
      </c>
      <c r="I595" s="30">
        <v>411.8</v>
      </c>
      <c r="J595" s="30">
        <v>87</v>
      </c>
    </row>
    <row r="596" spans="1:10">
      <c r="A596" s="1">
        <v>41035</v>
      </c>
      <c r="B596" s="1">
        <v>41041</v>
      </c>
      <c r="C596" s="30">
        <v>261</v>
      </c>
      <c r="D596" s="30">
        <v>202</v>
      </c>
      <c r="E596" s="30">
        <v>252</v>
      </c>
      <c r="F596" s="30">
        <v>343.6</v>
      </c>
      <c r="G596" s="30">
        <v>308.3</v>
      </c>
      <c r="H596" s="30">
        <v>302.60000000000002</v>
      </c>
      <c r="I596" s="30">
        <v>438</v>
      </c>
      <c r="J596" s="30">
        <v>86</v>
      </c>
    </row>
    <row r="597" spans="1:10">
      <c r="A597" s="1">
        <v>41042</v>
      </c>
      <c r="B597" s="1">
        <v>41048</v>
      </c>
      <c r="C597" s="30">
        <v>260.3</v>
      </c>
      <c r="D597" s="30">
        <v>201.4</v>
      </c>
      <c r="E597" s="30">
        <v>252.3</v>
      </c>
      <c r="F597" s="30">
        <v>338.6</v>
      </c>
      <c r="G597" s="30">
        <v>306.2</v>
      </c>
      <c r="H597" s="30">
        <v>301.8</v>
      </c>
      <c r="I597" s="30">
        <v>422.1</v>
      </c>
      <c r="J597" s="30">
        <v>86.5</v>
      </c>
    </row>
    <row r="598" spans="1:10">
      <c r="A598" s="1">
        <v>41049</v>
      </c>
      <c r="B598" s="1">
        <v>41055</v>
      </c>
      <c r="C598" s="30">
        <v>263.8</v>
      </c>
      <c r="D598" s="30">
        <v>202.8</v>
      </c>
      <c r="E598" s="30">
        <v>250.9</v>
      </c>
      <c r="F598" s="30">
        <v>337</v>
      </c>
      <c r="G598" s="30">
        <v>300.8</v>
      </c>
      <c r="H598" s="30">
        <v>299.2</v>
      </c>
      <c r="I598" s="30">
        <v>415.5</v>
      </c>
      <c r="J598" s="30">
        <v>87.5</v>
      </c>
    </row>
    <row r="599" spans="1:10">
      <c r="A599" s="1">
        <v>41056</v>
      </c>
      <c r="B599" s="1">
        <v>41062</v>
      </c>
      <c r="C599" s="30">
        <v>256.7</v>
      </c>
      <c r="D599" s="30">
        <v>200.4</v>
      </c>
      <c r="E599" s="30">
        <v>249.2</v>
      </c>
      <c r="F599" s="30">
        <v>333</v>
      </c>
      <c r="G599" s="30">
        <v>300.10000000000002</v>
      </c>
      <c r="H599" s="30">
        <v>297.8</v>
      </c>
      <c r="I599" s="30">
        <v>413.6</v>
      </c>
      <c r="J599" s="30">
        <v>89</v>
      </c>
    </row>
    <row r="600" spans="1:10">
      <c r="A600" s="1">
        <v>41063</v>
      </c>
      <c r="B600" s="1">
        <v>41069</v>
      </c>
      <c r="C600" s="30">
        <v>268</v>
      </c>
      <c r="D600" s="30">
        <v>202.4</v>
      </c>
      <c r="E600" s="30">
        <v>246.6</v>
      </c>
      <c r="F600" s="30">
        <v>333</v>
      </c>
      <c r="G600" s="30">
        <v>298.10000000000002</v>
      </c>
      <c r="H600" s="30">
        <v>294.3</v>
      </c>
      <c r="I600" s="30">
        <v>416.5</v>
      </c>
      <c r="J600" s="30">
        <v>91</v>
      </c>
    </row>
    <row r="601" spans="1:10">
      <c r="A601" s="1">
        <v>41070</v>
      </c>
      <c r="B601" s="1">
        <v>41076</v>
      </c>
      <c r="C601" s="30">
        <v>269</v>
      </c>
      <c r="D601" s="30">
        <v>205.6</v>
      </c>
      <c r="E601" s="30">
        <v>251.2</v>
      </c>
      <c r="F601" s="30">
        <v>344.1</v>
      </c>
      <c r="G601" s="30">
        <v>297.5</v>
      </c>
      <c r="H601" s="30">
        <v>292.10000000000002</v>
      </c>
      <c r="I601" s="30">
        <v>410.8</v>
      </c>
      <c r="J601" s="30">
        <v>93.6</v>
      </c>
    </row>
    <row r="602" spans="1:10">
      <c r="A602" s="1">
        <v>41077</v>
      </c>
      <c r="B602" s="1">
        <v>41083</v>
      </c>
      <c r="C602" s="30">
        <v>271.7</v>
      </c>
      <c r="D602" s="30">
        <v>210.9</v>
      </c>
      <c r="E602" s="30">
        <v>252.4</v>
      </c>
      <c r="F602" s="30">
        <v>340.2</v>
      </c>
      <c r="G602" s="30">
        <v>296.89999999999998</v>
      </c>
      <c r="H602" s="30">
        <v>292.39999999999998</v>
      </c>
      <c r="I602" s="30">
        <v>407.1</v>
      </c>
      <c r="J602" s="30">
        <v>96</v>
      </c>
    </row>
    <row r="603" spans="1:10">
      <c r="A603" s="1">
        <v>41084</v>
      </c>
      <c r="B603" s="1">
        <v>41090</v>
      </c>
      <c r="C603" s="30">
        <v>271.10000000000002</v>
      </c>
      <c r="D603" s="30">
        <v>214.5</v>
      </c>
      <c r="E603" s="30">
        <v>255.1</v>
      </c>
      <c r="F603" s="30">
        <v>339.3</v>
      </c>
      <c r="G603" s="30">
        <v>293.3</v>
      </c>
      <c r="H603" s="30">
        <v>290.39999999999998</v>
      </c>
      <c r="I603" s="30">
        <v>403.3</v>
      </c>
      <c r="J603" s="30">
        <v>95.5</v>
      </c>
    </row>
    <row r="604" spans="1:10">
      <c r="A604" s="1">
        <v>41091</v>
      </c>
      <c r="B604" s="1">
        <v>41097</v>
      </c>
      <c r="C604" s="30">
        <v>274</v>
      </c>
      <c r="D604" s="30">
        <v>215.2</v>
      </c>
      <c r="E604" s="30">
        <v>245.1</v>
      </c>
      <c r="F604" s="30">
        <v>344.8</v>
      </c>
      <c r="G604" s="30">
        <v>290.3</v>
      </c>
      <c r="H604" s="30">
        <v>288.2</v>
      </c>
      <c r="I604" s="30">
        <v>399.6</v>
      </c>
      <c r="J604" s="30">
        <v>94</v>
      </c>
    </row>
    <row r="605" spans="1:10">
      <c r="A605" s="1">
        <v>41098</v>
      </c>
      <c r="B605" s="1">
        <v>41104</v>
      </c>
      <c r="C605" s="30">
        <v>273</v>
      </c>
      <c r="D605" s="30">
        <v>215.4</v>
      </c>
      <c r="E605" s="30">
        <v>249.6</v>
      </c>
      <c r="F605" s="30">
        <v>325.7</v>
      </c>
      <c r="G605" s="30">
        <v>292.5</v>
      </c>
      <c r="H605" s="30">
        <v>290.2</v>
      </c>
      <c r="I605" s="30">
        <v>397.7</v>
      </c>
      <c r="J605" s="30">
        <v>92.5</v>
      </c>
    </row>
    <row r="606" spans="1:10">
      <c r="A606" s="1">
        <v>41105</v>
      </c>
      <c r="B606" s="1">
        <v>41111</v>
      </c>
      <c r="C606" s="30">
        <v>269.89999999999998</v>
      </c>
      <c r="D606" s="30">
        <v>215</v>
      </c>
      <c r="E606" s="30">
        <v>250.3</v>
      </c>
      <c r="F606" s="30">
        <v>337.9</v>
      </c>
      <c r="G606" s="30">
        <v>293.39999999999998</v>
      </c>
      <c r="H606" s="30">
        <v>288.39999999999998</v>
      </c>
      <c r="I606" s="30">
        <v>402.1</v>
      </c>
      <c r="J606" s="30">
        <v>93.5</v>
      </c>
    </row>
    <row r="607" spans="1:10">
      <c r="A607" s="1">
        <v>41112</v>
      </c>
      <c r="B607" s="1">
        <v>41118</v>
      </c>
      <c r="C607" s="30">
        <v>282.2</v>
      </c>
      <c r="D607" s="30">
        <v>218</v>
      </c>
      <c r="E607" s="30">
        <v>253.2</v>
      </c>
      <c r="F607" s="30">
        <v>347.9</v>
      </c>
      <c r="G607" s="30">
        <v>290</v>
      </c>
      <c r="H607" s="30">
        <v>288</v>
      </c>
      <c r="I607" s="30">
        <v>397.8</v>
      </c>
      <c r="J607" s="30">
        <v>94</v>
      </c>
    </row>
    <row r="608" spans="1:10">
      <c r="A608" s="1">
        <v>41119</v>
      </c>
      <c r="B608" s="1">
        <v>41125</v>
      </c>
      <c r="C608" s="30">
        <v>276.39999999999998</v>
      </c>
      <c r="D608" s="30">
        <v>221</v>
      </c>
      <c r="E608" s="30">
        <v>250.1</v>
      </c>
      <c r="F608" s="30">
        <v>341.6</v>
      </c>
      <c r="G608" s="30">
        <v>292.8</v>
      </c>
      <c r="H608" s="30">
        <v>290</v>
      </c>
      <c r="I608" s="30">
        <v>406.3</v>
      </c>
      <c r="J608" s="30">
        <v>94.5</v>
      </c>
    </row>
    <row r="609" spans="1:10">
      <c r="A609" s="1">
        <v>41126</v>
      </c>
      <c r="B609" s="1">
        <v>41132</v>
      </c>
      <c r="C609" s="30">
        <v>276.8</v>
      </c>
      <c r="D609" s="30">
        <v>226.7</v>
      </c>
      <c r="E609" s="30">
        <v>254.8</v>
      </c>
      <c r="F609" s="30">
        <v>343</v>
      </c>
      <c r="G609" s="30">
        <v>294.60000000000002</v>
      </c>
      <c r="H609" s="30">
        <v>289.89999999999998</v>
      </c>
      <c r="I609" s="30">
        <v>410.2</v>
      </c>
      <c r="J609" s="30">
        <v>95.5</v>
      </c>
    </row>
    <row r="610" spans="1:10">
      <c r="A610" s="1">
        <v>41133</v>
      </c>
      <c r="B610" s="1">
        <v>41139</v>
      </c>
      <c r="C610" s="30">
        <v>282.2</v>
      </c>
      <c r="D610" s="30">
        <v>235</v>
      </c>
      <c r="E610" s="30">
        <v>259.89999999999998</v>
      </c>
      <c r="F610" s="30">
        <v>339.7</v>
      </c>
      <c r="G610" s="30">
        <v>294.39999999999998</v>
      </c>
      <c r="H610" s="30">
        <v>290.8</v>
      </c>
      <c r="I610" s="30">
        <v>412.1</v>
      </c>
      <c r="J610" s="30">
        <v>98.5</v>
      </c>
    </row>
    <row r="611" spans="1:10">
      <c r="A611" s="1">
        <v>41140</v>
      </c>
      <c r="B611" s="1">
        <v>41146</v>
      </c>
      <c r="C611" s="30">
        <v>297.8</v>
      </c>
      <c r="D611" s="30">
        <v>243.9</v>
      </c>
      <c r="E611" s="30">
        <v>268</v>
      </c>
      <c r="F611" s="30">
        <v>379.1</v>
      </c>
      <c r="G611" s="30">
        <v>294.7</v>
      </c>
      <c r="H611" s="30">
        <v>291.3</v>
      </c>
      <c r="I611" s="30">
        <v>405.6</v>
      </c>
      <c r="J611" s="30">
        <v>102.5</v>
      </c>
    </row>
    <row r="612" spans="1:10">
      <c r="A612" s="1">
        <v>41147</v>
      </c>
      <c r="B612" s="1">
        <v>41153</v>
      </c>
      <c r="C612" s="30">
        <v>290.3</v>
      </c>
      <c r="D612" s="30">
        <v>248.7</v>
      </c>
      <c r="E612" s="30">
        <v>272.7</v>
      </c>
      <c r="F612" s="30">
        <v>341.4</v>
      </c>
      <c r="G612" s="30">
        <v>296</v>
      </c>
      <c r="H612" s="30">
        <v>289.7</v>
      </c>
      <c r="I612" s="30">
        <v>408.4</v>
      </c>
      <c r="J612" s="30">
        <v>103</v>
      </c>
    </row>
    <row r="613" spans="1:10">
      <c r="A613" s="1">
        <v>41154</v>
      </c>
      <c r="B613" s="1">
        <v>41160</v>
      </c>
      <c r="C613" s="30">
        <v>300.89999999999998</v>
      </c>
      <c r="D613" s="30">
        <v>253.7</v>
      </c>
      <c r="E613" s="30">
        <v>274.39999999999998</v>
      </c>
      <c r="F613" s="30">
        <v>347.9</v>
      </c>
      <c r="G613" s="30">
        <v>294.3</v>
      </c>
      <c r="H613" s="30">
        <v>289.5</v>
      </c>
      <c r="I613" s="30">
        <v>399.6</v>
      </c>
      <c r="J613" s="30">
        <v>101.5</v>
      </c>
    </row>
    <row r="614" spans="1:10">
      <c r="A614" s="1">
        <v>41161</v>
      </c>
      <c r="B614" s="1">
        <v>41167</v>
      </c>
      <c r="C614" s="30">
        <v>304.2</v>
      </c>
      <c r="D614" s="30">
        <v>256.2</v>
      </c>
      <c r="E614" s="30">
        <v>284.2</v>
      </c>
      <c r="F614" s="30">
        <v>336.7</v>
      </c>
      <c r="G614" s="30">
        <v>294.8</v>
      </c>
      <c r="H614" s="30">
        <v>291.5</v>
      </c>
      <c r="I614" s="30">
        <v>401.4</v>
      </c>
      <c r="J614" s="30">
        <v>104.5</v>
      </c>
    </row>
    <row r="615" spans="1:10">
      <c r="A615" s="1">
        <v>41168</v>
      </c>
      <c r="B615" s="1">
        <v>41174</v>
      </c>
      <c r="C615" s="30">
        <v>313.5</v>
      </c>
      <c r="D615" s="30">
        <v>261.10000000000002</v>
      </c>
      <c r="E615" s="30">
        <v>283.39999999999998</v>
      </c>
      <c r="F615" s="30">
        <v>344.7</v>
      </c>
      <c r="G615" s="30">
        <v>297.2</v>
      </c>
      <c r="H615" s="30">
        <v>293</v>
      </c>
      <c r="I615" s="30">
        <v>394.9</v>
      </c>
      <c r="J615" s="30">
        <v>103.5</v>
      </c>
    </row>
    <row r="616" spans="1:10">
      <c r="A616" s="1">
        <v>41175</v>
      </c>
      <c r="B616" s="1">
        <v>41181</v>
      </c>
      <c r="C616" s="30">
        <v>320.89999999999998</v>
      </c>
      <c r="D616" s="30">
        <v>265</v>
      </c>
      <c r="E616" s="30">
        <v>287.60000000000002</v>
      </c>
      <c r="F616" s="30">
        <v>331.4</v>
      </c>
      <c r="G616" s="30">
        <v>299.39999999999998</v>
      </c>
      <c r="H616" s="30">
        <v>297.8</v>
      </c>
      <c r="I616" s="30">
        <v>399.6</v>
      </c>
      <c r="J616" s="30">
        <v>102.5</v>
      </c>
    </row>
    <row r="617" spans="1:10">
      <c r="A617" s="1">
        <v>41182</v>
      </c>
      <c r="B617" s="1">
        <v>41188</v>
      </c>
      <c r="C617" s="30">
        <v>320.8</v>
      </c>
      <c r="D617" s="30">
        <v>264</v>
      </c>
      <c r="E617" s="30">
        <v>287.89999999999998</v>
      </c>
      <c r="F617" s="30">
        <v>348.6</v>
      </c>
      <c r="G617" s="30">
        <v>299.7</v>
      </c>
      <c r="H617" s="30">
        <v>294.3</v>
      </c>
      <c r="I617" s="30">
        <v>403.3</v>
      </c>
      <c r="J617" s="30">
        <v>102</v>
      </c>
    </row>
    <row r="618" spans="1:10">
      <c r="A618" s="1">
        <v>41189</v>
      </c>
      <c r="B618" s="1">
        <v>41195</v>
      </c>
      <c r="C618" s="30">
        <v>318.60000000000002</v>
      </c>
      <c r="D618" s="30">
        <v>268.5</v>
      </c>
      <c r="E618" s="30">
        <v>292.60000000000002</v>
      </c>
      <c r="F618" s="30">
        <v>343.5</v>
      </c>
      <c r="G618" s="30">
        <v>304.3</v>
      </c>
      <c r="H618" s="30">
        <v>299.5</v>
      </c>
      <c r="I618" s="30">
        <v>406.1</v>
      </c>
      <c r="J618" s="30">
        <v>100</v>
      </c>
    </row>
    <row r="619" spans="1:10">
      <c r="A619" s="1">
        <v>41196</v>
      </c>
      <c r="B619" s="1">
        <v>41202</v>
      </c>
      <c r="C619" s="30">
        <v>323.5</v>
      </c>
      <c r="D619" s="30">
        <v>267</v>
      </c>
      <c r="E619" s="30">
        <v>288.8</v>
      </c>
      <c r="F619" s="30">
        <v>343.8</v>
      </c>
      <c r="G619" s="30">
        <v>305.5</v>
      </c>
      <c r="H619" s="30">
        <v>302.8</v>
      </c>
      <c r="I619" s="30">
        <v>406.1</v>
      </c>
      <c r="J619" s="30">
        <v>100</v>
      </c>
    </row>
    <row r="620" spans="1:10">
      <c r="A620" s="1">
        <v>41203</v>
      </c>
      <c r="B620" s="1">
        <v>41209</v>
      </c>
      <c r="C620" s="30">
        <v>312.39999999999998</v>
      </c>
      <c r="D620" s="30">
        <v>270</v>
      </c>
      <c r="E620" s="30">
        <v>291.2</v>
      </c>
      <c r="F620" s="30">
        <v>346.9</v>
      </c>
      <c r="G620" s="30">
        <v>307.8</v>
      </c>
      <c r="H620" s="30">
        <v>302.39999999999998</v>
      </c>
      <c r="I620" s="30">
        <v>408</v>
      </c>
      <c r="J620" s="30">
        <v>100</v>
      </c>
    </row>
    <row r="621" spans="1:10">
      <c r="A621" s="1">
        <v>41210</v>
      </c>
      <c r="B621" s="1">
        <v>41216</v>
      </c>
      <c r="C621" s="30">
        <v>321.5</v>
      </c>
      <c r="D621" s="30">
        <v>267.60000000000002</v>
      </c>
      <c r="E621" s="30">
        <v>288</v>
      </c>
      <c r="F621" s="30">
        <v>339.7</v>
      </c>
      <c r="G621" s="30">
        <v>309.8</v>
      </c>
      <c r="H621" s="30">
        <v>303.8</v>
      </c>
      <c r="I621" s="30">
        <v>399.7</v>
      </c>
      <c r="J621" s="30">
        <v>100.5</v>
      </c>
    </row>
    <row r="622" spans="1:10">
      <c r="A622" s="1">
        <v>41217</v>
      </c>
      <c r="B622" s="1">
        <v>41223</v>
      </c>
      <c r="C622" s="30">
        <v>324.8</v>
      </c>
      <c r="D622" s="30">
        <v>266.8</v>
      </c>
      <c r="E622" s="30">
        <v>294</v>
      </c>
      <c r="F622" s="30">
        <v>345</v>
      </c>
      <c r="G622" s="30">
        <v>312.89999999999998</v>
      </c>
      <c r="H622" s="30">
        <v>304.8</v>
      </c>
      <c r="I622" s="30">
        <v>408.4</v>
      </c>
      <c r="J622" s="30">
        <v>101.5</v>
      </c>
    </row>
    <row r="623" spans="1:10">
      <c r="A623" s="1">
        <v>41224</v>
      </c>
      <c r="B623" s="1">
        <v>41230</v>
      </c>
      <c r="C623" s="30">
        <v>323.8</v>
      </c>
      <c r="D623" s="30">
        <v>265.3</v>
      </c>
      <c r="E623" s="30">
        <v>292</v>
      </c>
      <c r="F623" s="30">
        <v>344.6</v>
      </c>
      <c r="G623" s="30">
        <v>329.7</v>
      </c>
      <c r="H623" s="30">
        <v>323.60000000000002</v>
      </c>
      <c r="I623" s="30">
        <v>403.8</v>
      </c>
      <c r="J623" s="30">
        <v>103</v>
      </c>
    </row>
    <row r="624" spans="1:10">
      <c r="A624" s="1">
        <v>41231</v>
      </c>
      <c r="B624" s="1">
        <v>41237</v>
      </c>
      <c r="C624" s="30">
        <v>324.10000000000002</v>
      </c>
      <c r="D624" s="30">
        <v>267.2</v>
      </c>
      <c r="E624" s="30">
        <v>286.2</v>
      </c>
      <c r="F624" s="30">
        <v>339.1</v>
      </c>
      <c r="G624" s="30">
        <v>317.8</v>
      </c>
      <c r="H624" s="30">
        <v>307.5</v>
      </c>
      <c r="I624" s="30">
        <v>399.2</v>
      </c>
      <c r="J624" s="30">
        <v>103.5</v>
      </c>
    </row>
    <row r="625" spans="1:10">
      <c r="A625" s="1">
        <v>41238</v>
      </c>
      <c r="B625" s="1">
        <v>41244</v>
      </c>
      <c r="C625" s="30">
        <v>334</v>
      </c>
      <c r="D625" s="30">
        <v>264</v>
      </c>
      <c r="E625" s="30">
        <v>287</v>
      </c>
      <c r="F625" s="30">
        <v>337.6</v>
      </c>
      <c r="G625" s="30">
        <v>320.5</v>
      </c>
      <c r="H625" s="30">
        <v>310.2</v>
      </c>
      <c r="I625" s="30">
        <v>403.1</v>
      </c>
      <c r="J625" s="30">
        <v>104</v>
      </c>
    </row>
    <row r="626" spans="1:10">
      <c r="A626" s="1">
        <v>41245</v>
      </c>
      <c r="B626" s="1">
        <v>41251</v>
      </c>
      <c r="C626" s="30">
        <v>343.4</v>
      </c>
      <c r="D626" s="30">
        <v>264.8</v>
      </c>
      <c r="E626" s="30">
        <v>293</v>
      </c>
      <c r="F626" s="30">
        <v>343.7</v>
      </c>
      <c r="G626" s="30">
        <v>323.39999999999998</v>
      </c>
      <c r="H626" s="30">
        <v>310.7</v>
      </c>
      <c r="I626" s="30">
        <v>398.4</v>
      </c>
      <c r="J626" s="30">
        <v>104</v>
      </c>
    </row>
    <row r="627" spans="1:10">
      <c r="A627" s="1">
        <v>41252</v>
      </c>
      <c r="B627" s="1">
        <v>41258</v>
      </c>
      <c r="C627" s="30">
        <v>336.8</v>
      </c>
      <c r="D627" s="30">
        <v>266.89999999999998</v>
      </c>
      <c r="E627" s="30">
        <v>292.89999999999998</v>
      </c>
      <c r="F627" s="30">
        <v>336.7</v>
      </c>
      <c r="G627" s="30">
        <v>324</v>
      </c>
      <c r="H627" s="30">
        <v>312.7</v>
      </c>
      <c r="I627" s="30">
        <v>406.1</v>
      </c>
      <c r="J627" s="30">
        <v>105</v>
      </c>
    </row>
    <row r="628" spans="1:10">
      <c r="A628" s="1">
        <v>41259</v>
      </c>
      <c r="B628" s="1">
        <v>41265</v>
      </c>
      <c r="C628" s="30">
        <v>335.8</v>
      </c>
      <c r="D628" s="30">
        <v>265</v>
      </c>
      <c r="E628" s="30">
        <v>295.60000000000002</v>
      </c>
      <c r="F628" s="30">
        <v>336</v>
      </c>
      <c r="G628" s="30">
        <v>325</v>
      </c>
      <c r="H628" s="30">
        <v>317.3</v>
      </c>
      <c r="I628" s="30">
        <v>404.3</v>
      </c>
      <c r="J628" s="30">
        <v>105</v>
      </c>
    </row>
    <row r="629" spans="1:10">
      <c r="A629" s="1">
        <v>41266</v>
      </c>
      <c r="B629" s="1">
        <v>41272</v>
      </c>
      <c r="C629" s="30">
        <v>334.3</v>
      </c>
      <c r="D629" s="30">
        <v>267.2</v>
      </c>
      <c r="E629" s="30">
        <v>298.2</v>
      </c>
      <c r="F629" s="30">
        <v>341.8</v>
      </c>
      <c r="G629" s="30">
        <v>325</v>
      </c>
      <c r="H629" s="30">
        <v>318.2</v>
      </c>
      <c r="I629" s="30">
        <v>402.6</v>
      </c>
      <c r="J629" s="30">
        <v>105</v>
      </c>
    </row>
    <row r="630" spans="1:10">
      <c r="A630" s="1">
        <v>41273</v>
      </c>
      <c r="B630" s="1">
        <v>41279</v>
      </c>
      <c r="C630" s="30">
        <v>339.5</v>
      </c>
      <c r="D630" s="30">
        <v>271.10000000000002</v>
      </c>
      <c r="E630" s="30">
        <v>296.10000000000002</v>
      </c>
      <c r="F630" s="30">
        <v>340.8</v>
      </c>
      <c r="G630" s="30">
        <v>325.60000000000002</v>
      </c>
      <c r="H630" s="30">
        <v>317.29999999999995</v>
      </c>
      <c r="I630" s="30">
        <v>408.7</v>
      </c>
      <c r="J630" s="30">
        <v>105</v>
      </c>
    </row>
    <row r="631" spans="1:10">
      <c r="A631" s="1">
        <v>41280</v>
      </c>
      <c r="B631" s="1">
        <v>41286</v>
      </c>
      <c r="C631" s="30">
        <v>334.7</v>
      </c>
      <c r="D631" s="30">
        <v>266.2</v>
      </c>
      <c r="E631" s="30">
        <v>296.7</v>
      </c>
      <c r="F631" s="30">
        <v>335.3</v>
      </c>
      <c r="G631" s="30">
        <v>324.5</v>
      </c>
      <c r="H631" s="30">
        <v>316.39999999999998</v>
      </c>
      <c r="I631" s="30">
        <v>415</v>
      </c>
      <c r="J631" s="30">
        <v>105.5</v>
      </c>
    </row>
    <row r="632" spans="1:10">
      <c r="A632" s="1">
        <v>41287</v>
      </c>
      <c r="B632" s="1">
        <v>41293</v>
      </c>
      <c r="C632" s="30">
        <v>337.4</v>
      </c>
      <c r="D632" s="30">
        <v>266.60000000000002</v>
      </c>
      <c r="E632" s="30">
        <v>293.3</v>
      </c>
      <c r="F632" s="30">
        <v>344.8</v>
      </c>
      <c r="G632" s="30">
        <v>324.89999999999998</v>
      </c>
      <c r="H632" s="30">
        <v>319.5</v>
      </c>
      <c r="I632" s="30">
        <v>406.6</v>
      </c>
      <c r="J632" s="30">
        <v>105</v>
      </c>
    </row>
    <row r="633" spans="1:10">
      <c r="A633" s="1">
        <v>41294</v>
      </c>
      <c r="B633" s="1">
        <v>41300</v>
      </c>
      <c r="C633" s="30">
        <v>330.2</v>
      </c>
      <c r="D633" s="30">
        <v>265.3</v>
      </c>
      <c r="E633" s="30">
        <v>294.60000000000002</v>
      </c>
      <c r="F633" s="30">
        <v>338.9</v>
      </c>
      <c r="G633" s="30">
        <v>323.8</v>
      </c>
      <c r="H633" s="30">
        <v>316.7</v>
      </c>
      <c r="I633" s="30">
        <v>407.8</v>
      </c>
      <c r="J633" s="30">
        <v>105</v>
      </c>
    </row>
    <row r="634" spans="1:10">
      <c r="A634" s="1">
        <v>41301</v>
      </c>
      <c r="B634" s="1">
        <v>41307</v>
      </c>
      <c r="C634" s="30">
        <v>331.9</v>
      </c>
      <c r="D634" s="30">
        <v>266.3</v>
      </c>
      <c r="E634" s="30">
        <v>296.7</v>
      </c>
      <c r="F634" s="30">
        <v>337.7</v>
      </c>
      <c r="G634" s="30">
        <v>323.5</v>
      </c>
      <c r="H634" s="30">
        <v>315.8</v>
      </c>
      <c r="I634" s="30">
        <v>405.7</v>
      </c>
      <c r="J634" s="30">
        <v>103.5</v>
      </c>
    </row>
    <row r="635" spans="1:10">
      <c r="A635" s="1">
        <v>41308</v>
      </c>
      <c r="B635" s="1">
        <v>41314</v>
      </c>
      <c r="C635" s="30">
        <v>331.4</v>
      </c>
      <c r="D635" s="30">
        <v>263.60000000000002</v>
      </c>
      <c r="E635" s="30">
        <v>292.5</v>
      </c>
      <c r="F635" s="30">
        <v>331</v>
      </c>
      <c r="G635" s="30">
        <v>321</v>
      </c>
      <c r="H635" s="30">
        <v>314.2</v>
      </c>
      <c r="I635" s="30">
        <v>410.2</v>
      </c>
      <c r="J635" s="30">
        <v>100.5</v>
      </c>
    </row>
    <row r="636" spans="1:10">
      <c r="A636" s="1">
        <v>41315</v>
      </c>
      <c r="B636" s="1">
        <v>41321</v>
      </c>
      <c r="C636" s="30">
        <v>331.2</v>
      </c>
      <c r="D636" s="30">
        <v>265.7</v>
      </c>
      <c r="E636" s="30">
        <v>290.2</v>
      </c>
      <c r="F636" s="30">
        <v>336.3</v>
      </c>
      <c r="G636" s="30">
        <v>321.89999999999998</v>
      </c>
      <c r="H636" s="30">
        <v>318.10000000000002</v>
      </c>
      <c r="I636" s="30">
        <v>416.6</v>
      </c>
      <c r="J636" s="30">
        <v>98</v>
      </c>
    </row>
    <row r="637" spans="1:10">
      <c r="A637" s="1">
        <v>41322</v>
      </c>
      <c r="B637" s="1">
        <v>41328</v>
      </c>
      <c r="C637" s="30">
        <v>333.4</v>
      </c>
      <c r="D637" s="30">
        <v>264.89999999999998</v>
      </c>
      <c r="E637" s="30">
        <v>293.5</v>
      </c>
      <c r="F637" s="30">
        <v>335.7</v>
      </c>
      <c r="G637" s="30">
        <v>323.39999999999998</v>
      </c>
      <c r="H637" s="30">
        <v>316.2</v>
      </c>
      <c r="I637" s="30">
        <v>408.9</v>
      </c>
      <c r="J637" s="30">
        <v>96.5</v>
      </c>
    </row>
    <row r="638" spans="1:10">
      <c r="A638" s="1">
        <v>41329</v>
      </c>
      <c r="B638" s="1">
        <v>41335</v>
      </c>
      <c r="C638" s="30">
        <v>328.1</v>
      </c>
      <c r="D638" s="30">
        <v>261</v>
      </c>
      <c r="E638" s="30">
        <v>294.89999999999998</v>
      </c>
      <c r="F638" s="30">
        <v>332.8</v>
      </c>
      <c r="G638" s="30">
        <v>322.89999999999998</v>
      </c>
      <c r="H638" s="30">
        <v>316.3</v>
      </c>
      <c r="I638" s="30">
        <v>418.3</v>
      </c>
      <c r="J638" s="30">
        <v>95.5</v>
      </c>
    </row>
    <row r="639" spans="1:10">
      <c r="A639" s="1">
        <v>41336</v>
      </c>
      <c r="B639" s="1">
        <v>41342</v>
      </c>
      <c r="C639" s="30">
        <v>331.5</v>
      </c>
      <c r="D639" s="30">
        <v>261.2</v>
      </c>
      <c r="E639" s="30">
        <v>294.8</v>
      </c>
      <c r="F639" s="30">
        <v>334.9</v>
      </c>
      <c r="G639" s="30">
        <v>321.39999999999998</v>
      </c>
      <c r="H639" s="30">
        <v>316.89999999999998</v>
      </c>
      <c r="I639" s="30">
        <v>414.6</v>
      </c>
      <c r="J639" s="30">
        <v>94.5</v>
      </c>
    </row>
    <row r="640" spans="1:10">
      <c r="A640" s="1">
        <v>41343</v>
      </c>
      <c r="B640" s="1">
        <v>41349</v>
      </c>
      <c r="C640" s="30">
        <v>329.6</v>
      </c>
      <c r="D640" s="30">
        <v>262.3</v>
      </c>
      <c r="E640" s="30">
        <v>296.10000000000002</v>
      </c>
      <c r="F640" s="30">
        <v>337</v>
      </c>
      <c r="G640" s="30">
        <v>322.2</v>
      </c>
      <c r="H640" s="30">
        <v>318.2</v>
      </c>
      <c r="I640" s="30">
        <v>412</v>
      </c>
      <c r="J640" s="30">
        <v>94.5</v>
      </c>
    </row>
    <row r="641" spans="1:10">
      <c r="A641" s="1">
        <v>41350</v>
      </c>
      <c r="B641" s="1">
        <v>41356</v>
      </c>
      <c r="C641" s="30">
        <v>334.4</v>
      </c>
      <c r="D641" s="30">
        <v>265.10000000000002</v>
      </c>
      <c r="E641" s="30">
        <v>302.39999999999998</v>
      </c>
      <c r="F641" s="30">
        <v>337</v>
      </c>
      <c r="G641" s="30">
        <v>322.3</v>
      </c>
      <c r="H641" s="30">
        <v>316.8</v>
      </c>
      <c r="I641" s="30">
        <v>404.5</v>
      </c>
      <c r="J641" s="30">
        <v>96</v>
      </c>
    </row>
    <row r="642" spans="1:10">
      <c r="A642" s="1">
        <v>41357</v>
      </c>
      <c r="B642" s="1">
        <v>41363</v>
      </c>
      <c r="C642" s="30">
        <v>337.6</v>
      </c>
      <c r="D642" s="30">
        <v>267.7</v>
      </c>
      <c r="E642" s="30">
        <v>305.8</v>
      </c>
      <c r="F642" s="30">
        <v>338.9</v>
      </c>
      <c r="G642" s="30">
        <v>321</v>
      </c>
      <c r="H642" s="30">
        <v>317</v>
      </c>
      <c r="I642" s="30">
        <v>413.6</v>
      </c>
      <c r="J642" s="30">
        <v>97</v>
      </c>
    </row>
    <row r="643" spans="1:10">
      <c r="A643" s="1">
        <v>41364</v>
      </c>
      <c r="B643" s="1">
        <v>41370</v>
      </c>
      <c r="C643" s="30">
        <v>347.2</v>
      </c>
      <c r="D643" s="30">
        <v>273.10000000000002</v>
      </c>
      <c r="E643" s="30">
        <v>317.89999999999998</v>
      </c>
      <c r="F643" s="30">
        <v>344.7</v>
      </c>
      <c r="G643" s="30">
        <v>318.2</v>
      </c>
      <c r="H643" s="30">
        <v>314.39999999999998</v>
      </c>
      <c r="I643" s="30">
        <v>415.9</v>
      </c>
      <c r="J643" s="30">
        <v>99.5</v>
      </c>
    </row>
    <row r="644" spans="1:10">
      <c r="A644" s="1">
        <v>41371</v>
      </c>
      <c r="B644" s="1">
        <v>41377</v>
      </c>
      <c r="C644" s="30">
        <v>348.6</v>
      </c>
      <c r="D644" s="30">
        <v>284.10000000000002</v>
      </c>
      <c r="E644" s="30">
        <v>334.7</v>
      </c>
      <c r="F644" s="30">
        <v>342.5</v>
      </c>
      <c r="G644" s="30">
        <v>320.5</v>
      </c>
      <c r="H644" s="30">
        <v>316.10000000000002</v>
      </c>
      <c r="I644" s="30">
        <v>419.7</v>
      </c>
      <c r="J644" s="30">
        <v>102.5</v>
      </c>
    </row>
    <row r="645" spans="1:10">
      <c r="A645" s="1">
        <v>41378</v>
      </c>
      <c r="B645" s="1">
        <v>41384</v>
      </c>
      <c r="C645" s="30">
        <v>371.8</v>
      </c>
      <c r="D645" s="30">
        <v>297.2</v>
      </c>
      <c r="E645" s="30">
        <v>349.9</v>
      </c>
      <c r="F645" s="30">
        <v>344.1</v>
      </c>
      <c r="G645" s="30">
        <v>319.7</v>
      </c>
      <c r="H645" s="30">
        <v>315.7</v>
      </c>
      <c r="I645" s="30">
        <v>418</v>
      </c>
      <c r="J645" s="30">
        <v>106</v>
      </c>
    </row>
    <row r="646" spans="1:10">
      <c r="A646" s="1">
        <v>41385</v>
      </c>
      <c r="B646" s="1">
        <v>41391</v>
      </c>
      <c r="C646" s="30">
        <v>376.4</v>
      </c>
      <c r="D646" s="30">
        <v>303</v>
      </c>
      <c r="E646" s="30">
        <v>362.4</v>
      </c>
      <c r="F646" s="30">
        <v>344.1</v>
      </c>
      <c r="G646" s="30">
        <v>320.60000000000002</v>
      </c>
      <c r="H646" s="30">
        <v>316.39999999999998</v>
      </c>
      <c r="I646" s="30">
        <v>417.8</v>
      </c>
      <c r="J646" s="30">
        <v>107</v>
      </c>
    </row>
    <row r="647" spans="1:10">
      <c r="A647" s="1">
        <v>41392</v>
      </c>
      <c r="B647" s="1">
        <v>41398</v>
      </c>
      <c r="C647" s="30">
        <v>387.5</v>
      </c>
      <c r="D647" s="30">
        <v>302.8</v>
      </c>
      <c r="E647" s="30">
        <v>363.7</v>
      </c>
      <c r="F647" s="30">
        <v>346.2</v>
      </c>
      <c r="G647" s="30">
        <v>305.10000000000002</v>
      </c>
      <c r="H647" s="30">
        <v>310.10000000000002</v>
      </c>
      <c r="I647" s="30">
        <v>417.4</v>
      </c>
      <c r="J647" s="30">
        <v>106</v>
      </c>
    </row>
    <row r="648" spans="1:10">
      <c r="A648" s="1">
        <v>41399</v>
      </c>
      <c r="B648" s="1">
        <v>41405</v>
      </c>
      <c r="C648" s="30">
        <v>389.4</v>
      </c>
      <c r="D648" s="30">
        <v>310</v>
      </c>
      <c r="E648" s="30">
        <v>372.4</v>
      </c>
      <c r="F648" s="30">
        <v>347.3</v>
      </c>
      <c r="G648" s="30">
        <v>323.89999999999998</v>
      </c>
      <c r="H648" s="30">
        <v>320.39999999999998</v>
      </c>
      <c r="I648" s="30">
        <v>416.8</v>
      </c>
      <c r="J648" s="30">
        <v>104</v>
      </c>
    </row>
    <row r="649" spans="1:10">
      <c r="A649" s="1">
        <v>41406</v>
      </c>
      <c r="B649" s="1">
        <v>41412</v>
      </c>
      <c r="C649" s="30">
        <v>398.4</v>
      </c>
      <c r="D649" s="30">
        <v>306.3</v>
      </c>
      <c r="E649" s="30">
        <v>372.7</v>
      </c>
      <c r="F649" s="30">
        <v>350.2</v>
      </c>
      <c r="G649" s="30">
        <v>326.2</v>
      </c>
      <c r="H649" s="30">
        <v>321.39999999999998</v>
      </c>
      <c r="I649" s="30">
        <v>413.7</v>
      </c>
      <c r="J649" s="30">
        <v>102.5</v>
      </c>
    </row>
    <row r="650" spans="1:10">
      <c r="A650" s="1">
        <v>41413</v>
      </c>
      <c r="B650" s="1">
        <v>41419</v>
      </c>
      <c r="C650" s="30">
        <v>395</v>
      </c>
      <c r="D650" s="30">
        <v>312.3</v>
      </c>
      <c r="E650" s="30">
        <v>369</v>
      </c>
      <c r="F650" s="30">
        <v>348.2</v>
      </c>
      <c r="G650" s="30">
        <v>328.3</v>
      </c>
      <c r="H650" s="30">
        <v>325</v>
      </c>
      <c r="I650" s="30">
        <v>418.4</v>
      </c>
      <c r="J650" s="30">
        <v>102</v>
      </c>
    </row>
    <row r="651" spans="1:10">
      <c r="A651" s="1">
        <v>41420</v>
      </c>
      <c r="B651" s="1">
        <v>41426</v>
      </c>
      <c r="C651" s="30">
        <v>397</v>
      </c>
      <c r="D651" s="30">
        <v>308.7</v>
      </c>
      <c r="E651" s="30">
        <v>366.2</v>
      </c>
      <c r="F651" s="30">
        <v>349.4</v>
      </c>
      <c r="G651" s="30">
        <v>327.60000000000002</v>
      </c>
      <c r="H651" s="30">
        <v>325.2</v>
      </c>
      <c r="I651" s="30">
        <v>414.8</v>
      </c>
      <c r="J651" s="30">
        <v>102</v>
      </c>
    </row>
    <row r="652" spans="1:10">
      <c r="A652" s="1">
        <v>41427</v>
      </c>
      <c r="B652" s="1">
        <v>41433</v>
      </c>
      <c r="C652" s="30">
        <v>397.7</v>
      </c>
      <c r="D652" s="30">
        <v>309.10000000000002</v>
      </c>
      <c r="E652" s="30">
        <v>366.7</v>
      </c>
      <c r="F652" s="30">
        <v>352.9</v>
      </c>
      <c r="G652" s="30">
        <v>326.3</v>
      </c>
      <c r="H652" s="30">
        <v>325.7</v>
      </c>
      <c r="I652" s="30">
        <v>420.4</v>
      </c>
      <c r="J652" s="30">
        <v>102</v>
      </c>
    </row>
    <row r="653" spans="1:10">
      <c r="A653" s="1">
        <v>41434</v>
      </c>
      <c r="B653" s="1">
        <v>41440</v>
      </c>
      <c r="C653" s="30">
        <v>394.2</v>
      </c>
      <c r="D653" s="30">
        <v>309.39999999999998</v>
      </c>
      <c r="E653" s="30">
        <v>363.3</v>
      </c>
      <c r="F653" s="30">
        <v>356.1</v>
      </c>
      <c r="G653" s="30">
        <v>331.6</v>
      </c>
      <c r="H653" s="30">
        <v>329.6</v>
      </c>
      <c r="I653" s="30">
        <v>418.5</v>
      </c>
      <c r="J653" s="30">
        <v>102</v>
      </c>
    </row>
    <row r="654" spans="1:10">
      <c r="A654" s="1">
        <v>41441</v>
      </c>
      <c r="B654" s="1">
        <v>41447</v>
      </c>
      <c r="C654" s="30">
        <v>401.8</v>
      </c>
      <c r="D654" s="30">
        <v>311.60000000000002</v>
      </c>
      <c r="E654" s="30">
        <v>363</v>
      </c>
      <c r="F654" s="30">
        <v>361.1</v>
      </c>
      <c r="G654" s="30">
        <v>331.5</v>
      </c>
      <c r="H654" s="30">
        <v>328.9</v>
      </c>
      <c r="I654" s="30">
        <v>419.4</v>
      </c>
      <c r="J654" s="30">
        <v>102.5</v>
      </c>
    </row>
    <row r="655" spans="1:10">
      <c r="A655" s="1">
        <v>41448</v>
      </c>
      <c r="B655" s="1">
        <v>41454</v>
      </c>
      <c r="C655" s="30">
        <v>402.1</v>
      </c>
      <c r="D655" s="30">
        <v>309.5</v>
      </c>
      <c r="E655" s="30">
        <v>361.9</v>
      </c>
      <c r="F655" s="30">
        <v>363.6</v>
      </c>
      <c r="G655" s="30">
        <v>332.2</v>
      </c>
      <c r="H655" s="30">
        <v>330.3</v>
      </c>
      <c r="I655" s="30">
        <v>419.9</v>
      </c>
      <c r="J655" s="30">
        <v>102.5</v>
      </c>
    </row>
    <row r="656" spans="1:10">
      <c r="A656" s="1">
        <v>41455</v>
      </c>
      <c r="B656" s="1">
        <v>41461</v>
      </c>
      <c r="C656" s="30">
        <v>402.3</v>
      </c>
      <c r="D656" s="30">
        <v>311.39999999999998</v>
      </c>
      <c r="E656" s="30">
        <v>361.1</v>
      </c>
      <c r="F656" s="30">
        <v>367</v>
      </c>
      <c r="G656" s="30">
        <v>332.7</v>
      </c>
      <c r="H656" s="30">
        <v>330.7</v>
      </c>
      <c r="I656" s="30">
        <v>418.7</v>
      </c>
      <c r="J656" s="30">
        <v>99.5</v>
      </c>
    </row>
    <row r="657" spans="1:10">
      <c r="A657" s="1">
        <v>41462</v>
      </c>
      <c r="B657" s="1">
        <v>41468</v>
      </c>
      <c r="C657" s="30">
        <v>402.9</v>
      </c>
      <c r="D657" s="30">
        <v>309.8</v>
      </c>
      <c r="E657" s="30">
        <v>362.5</v>
      </c>
      <c r="F657" s="30">
        <v>369.5</v>
      </c>
      <c r="G657" s="30">
        <v>336.6</v>
      </c>
      <c r="H657" s="30">
        <v>338.1</v>
      </c>
      <c r="I657" s="30">
        <v>422.5</v>
      </c>
      <c r="J657" s="30">
        <v>101</v>
      </c>
    </row>
    <row r="658" spans="1:10">
      <c r="A658" s="1">
        <v>41469</v>
      </c>
      <c r="B658" s="1">
        <v>41475</v>
      </c>
      <c r="C658" s="30">
        <v>410.8</v>
      </c>
      <c r="D658" s="30">
        <v>310.2</v>
      </c>
      <c r="E658" s="30">
        <v>360.9</v>
      </c>
      <c r="F658" s="30">
        <v>367.7</v>
      </c>
      <c r="G658" s="30">
        <v>339.2</v>
      </c>
      <c r="H658" s="30">
        <v>339.8</v>
      </c>
      <c r="I658" s="30">
        <v>424.3</v>
      </c>
      <c r="J658" s="30">
        <v>101</v>
      </c>
    </row>
    <row r="659" spans="1:10">
      <c r="A659" s="1">
        <v>41476</v>
      </c>
      <c r="B659" s="1">
        <v>41482</v>
      </c>
      <c r="C659" s="30">
        <v>409</v>
      </c>
      <c r="D659" s="30">
        <v>313.39999999999998</v>
      </c>
      <c r="E659" s="30">
        <v>361.7</v>
      </c>
      <c r="F659" s="30">
        <v>367</v>
      </c>
      <c r="G659" s="30">
        <v>341.1</v>
      </c>
      <c r="H659" s="30">
        <v>340.4</v>
      </c>
      <c r="I659" s="30">
        <v>420.9</v>
      </c>
      <c r="J659" s="30">
        <v>101</v>
      </c>
    </row>
    <row r="660" spans="1:10">
      <c r="A660" s="1">
        <v>41483</v>
      </c>
      <c r="B660" s="1">
        <v>41489</v>
      </c>
      <c r="C660" s="30">
        <v>399.7</v>
      </c>
      <c r="D660" s="30">
        <v>315.89999999999998</v>
      </c>
      <c r="E660" s="30">
        <v>362.7</v>
      </c>
      <c r="F660" s="30">
        <v>366.2</v>
      </c>
      <c r="G660" s="30">
        <v>341.8</v>
      </c>
      <c r="H660" s="30">
        <v>339.9</v>
      </c>
      <c r="I660" s="30">
        <v>418.2</v>
      </c>
      <c r="J660" s="30">
        <v>102</v>
      </c>
    </row>
    <row r="661" spans="1:10">
      <c r="A661" s="1">
        <v>41490</v>
      </c>
      <c r="B661" s="1">
        <v>41496</v>
      </c>
      <c r="C661" s="30">
        <v>408.4</v>
      </c>
      <c r="D661" s="30">
        <v>315.2</v>
      </c>
      <c r="E661" s="30">
        <v>366.1</v>
      </c>
      <c r="F661" s="30">
        <v>365.8</v>
      </c>
      <c r="G661" s="30">
        <v>342.9</v>
      </c>
      <c r="H661" s="30">
        <v>338.8</v>
      </c>
      <c r="I661" s="30">
        <v>420.7</v>
      </c>
      <c r="J661" s="30">
        <v>104</v>
      </c>
    </row>
    <row r="662" spans="1:10">
      <c r="A662" s="1">
        <v>41497</v>
      </c>
      <c r="B662" s="1">
        <v>41503</v>
      </c>
      <c r="C662" s="30">
        <v>408.7</v>
      </c>
      <c r="D662" s="30">
        <v>318.60000000000002</v>
      </c>
      <c r="E662" s="30">
        <v>368.2</v>
      </c>
      <c r="F662" s="30">
        <v>370.8</v>
      </c>
      <c r="G662" s="30">
        <v>346.1</v>
      </c>
      <c r="H662" s="30">
        <v>342.1</v>
      </c>
      <c r="I662" s="30">
        <v>430.7</v>
      </c>
      <c r="J662" s="30">
        <v>104</v>
      </c>
    </row>
    <row r="663" spans="1:10">
      <c r="A663" s="1">
        <v>41504</v>
      </c>
      <c r="B663" s="1">
        <v>41510</v>
      </c>
      <c r="C663" s="30">
        <v>408.6</v>
      </c>
      <c r="D663" s="30">
        <v>319.60000000000002</v>
      </c>
      <c r="E663" s="30">
        <v>371.2</v>
      </c>
      <c r="F663" s="30">
        <v>375.2</v>
      </c>
      <c r="G663" s="30">
        <v>347</v>
      </c>
      <c r="H663" s="30">
        <v>344</v>
      </c>
      <c r="I663" s="30">
        <v>435.7</v>
      </c>
      <c r="J663" s="30">
        <v>105.5</v>
      </c>
    </row>
    <row r="664" spans="1:10">
      <c r="A664" s="1">
        <v>41511</v>
      </c>
      <c r="B664" s="1">
        <v>41517</v>
      </c>
      <c r="C664" s="30">
        <v>414.3</v>
      </c>
      <c r="D664" s="30">
        <v>323.89999999999998</v>
      </c>
      <c r="E664" s="30">
        <v>375.1</v>
      </c>
      <c r="F664" s="30">
        <v>378.8</v>
      </c>
      <c r="G664" s="30">
        <v>349.2</v>
      </c>
      <c r="H664" s="30">
        <v>347.7</v>
      </c>
      <c r="I664" s="30">
        <v>434.5</v>
      </c>
      <c r="J664" s="30">
        <v>106</v>
      </c>
    </row>
    <row r="665" spans="1:10">
      <c r="A665" s="1">
        <v>41518</v>
      </c>
      <c r="B665" s="1">
        <v>41524</v>
      </c>
      <c r="C665" s="30">
        <v>415.4</v>
      </c>
      <c r="D665" s="30">
        <v>323.8</v>
      </c>
      <c r="E665" s="30">
        <v>377.7</v>
      </c>
      <c r="F665" s="30">
        <v>380.4</v>
      </c>
      <c r="G665" s="30">
        <v>347.4</v>
      </c>
      <c r="H665" s="30">
        <v>344.3</v>
      </c>
      <c r="I665" s="30">
        <v>436.9</v>
      </c>
      <c r="J665" s="30">
        <v>106</v>
      </c>
    </row>
    <row r="666" spans="1:10">
      <c r="A666" s="1">
        <v>41525</v>
      </c>
      <c r="B666" s="1">
        <v>41531</v>
      </c>
      <c r="C666" s="30">
        <v>421</v>
      </c>
      <c r="D666" s="30">
        <v>326</v>
      </c>
      <c r="E666" s="30">
        <v>373.4</v>
      </c>
      <c r="F666" s="30">
        <v>387.8</v>
      </c>
      <c r="G666" s="30">
        <v>352</v>
      </c>
      <c r="H666" s="30">
        <v>349.1</v>
      </c>
      <c r="I666" s="30">
        <v>437.3</v>
      </c>
      <c r="J666" s="30">
        <v>104.5</v>
      </c>
    </row>
    <row r="667" spans="1:10">
      <c r="A667" s="1">
        <v>41532</v>
      </c>
      <c r="B667" s="1">
        <v>41538</v>
      </c>
      <c r="C667" s="30">
        <v>421</v>
      </c>
      <c r="D667" s="30">
        <v>325.5</v>
      </c>
      <c r="E667" s="30">
        <v>377.2</v>
      </c>
      <c r="F667" s="30">
        <v>390.5</v>
      </c>
      <c r="G667" s="30">
        <v>354.1</v>
      </c>
      <c r="H667" s="30">
        <v>349.3</v>
      </c>
      <c r="I667" s="30">
        <v>433.5</v>
      </c>
      <c r="J667" s="30">
        <v>103</v>
      </c>
    </row>
    <row r="668" spans="1:10">
      <c r="A668" s="1">
        <v>41539</v>
      </c>
      <c r="B668" s="1">
        <v>41545</v>
      </c>
      <c r="C668" s="30">
        <v>420.8</v>
      </c>
      <c r="D668" s="30">
        <v>323.60000000000002</v>
      </c>
      <c r="E668" s="30">
        <v>376.9</v>
      </c>
      <c r="F668" s="30">
        <v>390.1</v>
      </c>
      <c r="G668" s="30">
        <v>353.6</v>
      </c>
      <c r="H668" s="30">
        <v>352.7</v>
      </c>
      <c r="I668" s="30">
        <v>435.6</v>
      </c>
      <c r="J668" s="30">
        <v>102</v>
      </c>
    </row>
    <row r="669" spans="1:10">
      <c r="A669" s="1">
        <v>41546</v>
      </c>
      <c r="B669" s="1">
        <v>41552</v>
      </c>
      <c r="C669" s="30">
        <v>417.7</v>
      </c>
      <c r="D669" s="30">
        <v>315.39999999999998</v>
      </c>
      <c r="E669" s="30">
        <v>371.5</v>
      </c>
      <c r="F669" s="30">
        <v>390.8</v>
      </c>
      <c r="G669" s="30">
        <v>356.2</v>
      </c>
      <c r="H669" s="30">
        <v>354.2</v>
      </c>
      <c r="I669" s="30">
        <v>429.4</v>
      </c>
      <c r="J669" s="30">
        <v>101</v>
      </c>
    </row>
    <row r="670" spans="1:10">
      <c r="A670" s="1">
        <v>41553</v>
      </c>
      <c r="B670" s="1">
        <v>41559</v>
      </c>
      <c r="C670" s="30">
        <v>417.1</v>
      </c>
      <c r="D670" s="30">
        <v>313.7</v>
      </c>
      <c r="E670" s="30">
        <v>373.7</v>
      </c>
      <c r="F670" s="30">
        <v>395.3</v>
      </c>
      <c r="G670" s="30">
        <v>355.9</v>
      </c>
      <c r="H670" s="30">
        <v>355.3</v>
      </c>
      <c r="I670" s="30">
        <v>437.1</v>
      </c>
      <c r="J670" s="30">
        <v>99.5</v>
      </c>
    </row>
    <row r="671" spans="1:10">
      <c r="A671" s="1">
        <v>41560</v>
      </c>
      <c r="B671" s="1">
        <v>41566</v>
      </c>
      <c r="C671" s="30">
        <v>423.4</v>
      </c>
      <c r="D671" s="30">
        <v>313.3</v>
      </c>
      <c r="E671" s="30">
        <v>374</v>
      </c>
      <c r="F671" s="30">
        <v>394.8</v>
      </c>
      <c r="G671" s="30">
        <v>358.4</v>
      </c>
      <c r="H671" s="30">
        <v>360</v>
      </c>
      <c r="I671" s="30">
        <v>438.7</v>
      </c>
      <c r="J671" s="30">
        <v>99.5</v>
      </c>
    </row>
    <row r="672" spans="1:10">
      <c r="A672" s="1">
        <v>41567</v>
      </c>
      <c r="B672" s="1">
        <v>41573</v>
      </c>
      <c r="C672" s="30">
        <v>402.8</v>
      </c>
      <c r="D672" s="30">
        <v>312.10000000000002</v>
      </c>
      <c r="E672" s="30">
        <v>371.6</v>
      </c>
      <c r="F672" s="30">
        <v>394.1</v>
      </c>
      <c r="G672" s="30">
        <v>358.7</v>
      </c>
      <c r="H672" s="30">
        <v>360.4</v>
      </c>
      <c r="I672" s="30">
        <v>440.2</v>
      </c>
      <c r="J672" s="30">
        <v>99.5</v>
      </c>
    </row>
    <row r="673" spans="1:10">
      <c r="A673" s="1">
        <v>41574</v>
      </c>
      <c r="B673" s="1">
        <v>41580</v>
      </c>
      <c r="C673" s="30">
        <v>408.1</v>
      </c>
      <c r="D673" s="30">
        <v>309.2</v>
      </c>
      <c r="E673" s="30">
        <v>370</v>
      </c>
      <c r="F673" s="30">
        <v>394.6</v>
      </c>
      <c r="G673" s="30">
        <v>360.4</v>
      </c>
      <c r="H673" s="30">
        <v>360.9</v>
      </c>
      <c r="I673" s="30">
        <v>444.9</v>
      </c>
      <c r="J673" s="30">
        <v>99</v>
      </c>
    </row>
    <row r="674" spans="1:10">
      <c r="A674" s="1">
        <v>41581</v>
      </c>
      <c r="B674" s="1">
        <v>41587</v>
      </c>
      <c r="C674" s="30">
        <v>406</v>
      </c>
      <c r="D674" s="30">
        <v>307.7</v>
      </c>
      <c r="E674" s="30">
        <v>368</v>
      </c>
      <c r="F674" s="30">
        <v>393.8</v>
      </c>
      <c r="G674" s="30">
        <v>361.1</v>
      </c>
      <c r="H674" s="30">
        <v>360</v>
      </c>
      <c r="I674" s="30">
        <v>440.4</v>
      </c>
      <c r="J674" s="30">
        <v>99</v>
      </c>
    </row>
    <row r="675" spans="1:10">
      <c r="A675" s="1">
        <v>41588</v>
      </c>
      <c r="B675" s="1">
        <v>41594</v>
      </c>
      <c r="C675" s="30">
        <v>405</v>
      </c>
      <c r="D675" s="30">
        <v>308.3</v>
      </c>
      <c r="E675" s="30">
        <v>367.4</v>
      </c>
      <c r="F675" s="30">
        <v>399</v>
      </c>
      <c r="G675" s="30">
        <v>371.3</v>
      </c>
      <c r="H675" s="30">
        <v>373.8</v>
      </c>
      <c r="I675" s="30">
        <v>445.4</v>
      </c>
      <c r="J675" s="30">
        <v>99.5</v>
      </c>
    </row>
    <row r="676" spans="1:10">
      <c r="A676" s="1">
        <v>41595</v>
      </c>
      <c r="B676" s="1">
        <v>41601</v>
      </c>
      <c r="C676" s="30">
        <v>405.5</v>
      </c>
      <c r="D676" s="30">
        <v>309.89999999999998</v>
      </c>
      <c r="E676" s="30">
        <v>369.6</v>
      </c>
      <c r="F676" s="30">
        <v>399.3</v>
      </c>
      <c r="G676" s="30">
        <v>370.6</v>
      </c>
      <c r="H676" s="30">
        <v>376</v>
      </c>
      <c r="I676" s="30">
        <v>435.5</v>
      </c>
      <c r="J676" s="30">
        <v>100.5</v>
      </c>
    </row>
    <row r="677" spans="1:10">
      <c r="A677" s="1">
        <v>41602</v>
      </c>
      <c r="B677" s="1">
        <v>41608</v>
      </c>
      <c r="C677" s="30">
        <v>404.9</v>
      </c>
      <c r="D677" s="30">
        <v>315.10000000000002</v>
      </c>
      <c r="E677" s="30">
        <v>369.2</v>
      </c>
      <c r="F677" s="30">
        <v>401.2</v>
      </c>
      <c r="G677" s="30">
        <v>371.9</v>
      </c>
      <c r="H677" s="30">
        <v>377.5</v>
      </c>
      <c r="I677" s="30">
        <v>443</v>
      </c>
      <c r="J677" s="30">
        <v>101</v>
      </c>
    </row>
    <row r="678" spans="1:10">
      <c r="A678" s="1">
        <v>41609</v>
      </c>
      <c r="B678" s="1">
        <v>41615</v>
      </c>
      <c r="C678" s="30">
        <v>404.9</v>
      </c>
      <c r="D678" s="30">
        <v>318</v>
      </c>
      <c r="E678" s="30">
        <v>370.9</v>
      </c>
      <c r="F678" s="30">
        <v>401.9</v>
      </c>
      <c r="G678" s="30">
        <v>381.2</v>
      </c>
      <c r="H678" s="30">
        <v>379.1</v>
      </c>
      <c r="I678" s="30">
        <v>451.3</v>
      </c>
      <c r="J678" s="30">
        <v>103</v>
      </c>
    </row>
    <row r="679" spans="1:10">
      <c r="A679" s="1">
        <v>41616</v>
      </c>
      <c r="B679" s="1">
        <v>41622</v>
      </c>
      <c r="C679" s="30">
        <v>410.3</v>
      </c>
      <c r="D679" s="30">
        <v>323.3</v>
      </c>
      <c r="E679" s="30">
        <v>377.1</v>
      </c>
      <c r="F679" s="30">
        <v>403.4</v>
      </c>
      <c r="G679" s="30">
        <v>383.3</v>
      </c>
      <c r="H679" s="30">
        <v>381.6</v>
      </c>
      <c r="I679" s="30">
        <v>450.7</v>
      </c>
      <c r="J679" s="30">
        <v>103.5</v>
      </c>
    </row>
    <row r="680" spans="1:10">
      <c r="A680" s="1">
        <v>41623</v>
      </c>
      <c r="B680" s="1">
        <v>41629</v>
      </c>
      <c r="C680" s="30">
        <v>408.6</v>
      </c>
      <c r="D680" s="30">
        <v>326.3</v>
      </c>
      <c r="E680" s="30">
        <v>373.6</v>
      </c>
      <c r="F680" s="30">
        <v>400.9</v>
      </c>
      <c r="G680" s="30">
        <v>385.7</v>
      </c>
      <c r="H680" s="30">
        <v>381.9</v>
      </c>
      <c r="I680" s="30">
        <v>445.2</v>
      </c>
      <c r="J680" s="30">
        <v>104</v>
      </c>
    </row>
    <row r="681" spans="1:10">
      <c r="A681" s="1">
        <v>41630</v>
      </c>
      <c r="B681" s="1">
        <v>41636</v>
      </c>
      <c r="C681" s="30">
        <v>408.4</v>
      </c>
      <c r="D681" s="30">
        <v>322.60000000000002</v>
      </c>
      <c r="E681" s="30">
        <v>375.3</v>
      </c>
      <c r="F681" s="30">
        <v>399.2</v>
      </c>
      <c r="G681" s="30">
        <v>386.2</v>
      </c>
      <c r="H681" s="30">
        <v>382.7</v>
      </c>
      <c r="I681" s="30">
        <v>445.4</v>
      </c>
      <c r="J681" s="30">
        <v>103.5</v>
      </c>
    </row>
    <row r="682" spans="1:10">
      <c r="A682" s="1">
        <v>41637</v>
      </c>
      <c r="B682" s="1">
        <v>41643</v>
      </c>
      <c r="C682" s="30">
        <v>410.2</v>
      </c>
      <c r="D682" s="30">
        <v>325.60000000000002</v>
      </c>
      <c r="E682" s="30">
        <v>375.4</v>
      </c>
      <c r="F682" s="30">
        <v>401.7</v>
      </c>
      <c r="G682" s="30">
        <v>387.5</v>
      </c>
      <c r="H682" s="30">
        <v>385.6</v>
      </c>
      <c r="I682" s="30">
        <v>447.3</v>
      </c>
      <c r="J682" s="30">
        <v>103.5</v>
      </c>
    </row>
    <row r="683" spans="1:10">
      <c r="A683" s="1">
        <v>41644</v>
      </c>
      <c r="B683" s="1">
        <v>41650</v>
      </c>
      <c r="C683" s="30">
        <v>412.4</v>
      </c>
      <c r="D683" s="30">
        <v>323.5</v>
      </c>
      <c r="E683" s="30">
        <v>374.3</v>
      </c>
      <c r="F683" s="30">
        <v>402.9</v>
      </c>
      <c r="G683" s="30">
        <v>386.4</v>
      </c>
      <c r="H683" s="30">
        <v>380.9</v>
      </c>
      <c r="I683" s="30">
        <v>446.7</v>
      </c>
      <c r="J683" s="30">
        <v>103.5</v>
      </c>
    </row>
    <row r="684" spans="1:10">
      <c r="A684" s="1">
        <v>41651</v>
      </c>
      <c r="B684" s="1">
        <v>41657</v>
      </c>
      <c r="C684" s="30">
        <v>407.6</v>
      </c>
      <c r="D684" s="30">
        <v>325.5</v>
      </c>
      <c r="E684" s="30">
        <v>376.9</v>
      </c>
      <c r="F684" s="30">
        <v>404.8</v>
      </c>
      <c r="G684" s="30">
        <v>386.9</v>
      </c>
      <c r="H684" s="30">
        <v>382.7</v>
      </c>
      <c r="I684" s="30">
        <v>452.3</v>
      </c>
      <c r="J684" s="30">
        <v>104</v>
      </c>
    </row>
    <row r="685" spans="1:10">
      <c r="A685" s="1">
        <v>41658</v>
      </c>
      <c r="B685" s="1">
        <v>41664</v>
      </c>
      <c r="C685" s="30">
        <v>402.5</v>
      </c>
      <c r="D685" s="30">
        <v>326.89999999999998</v>
      </c>
      <c r="E685" s="30">
        <v>375.7</v>
      </c>
      <c r="F685" s="30">
        <v>404.7</v>
      </c>
      <c r="G685" s="30">
        <v>386.1</v>
      </c>
      <c r="H685" s="30">
        <v>384</v>
      </c>
      <c r="I685" s="30">
        <v>447.4</v>
      </c>
      <c r="J685" s="30">
        <v>104.5</v>
      </c>
    </row>
    <row r="686" spans="1:10">
      <c r="A686" s="1">
        <v>41665</v>
      </c>
      <c r="B686" s="1">
        <v>41671</v>
      </c>
      <c r="C686" s="30">
        <v>390.3</v>
      </c>
      <c r="D686" s="30">
        <v>328.9</v>
      </c>
      <c r="E686" s="30">
        <v>375.5</v>
      </c>
      <c r="F686" s="30">
        <v>406</v>
      </c>
      <c r="G686" s="30">
        <v>383.4</v>
      </c>
      <c r="H686" s="30">
        <v>383</v>
      </c>
      <c r="I686" s="30">
        <v>443.1</v>
      </c>
      <c r="J686" s="30">
        <v>104.5</v>
      </c>
    </row>
    <row r="687" spans="1:10">
      <c r="A687" s="1">
        <v>41672</v>
      </c>
      <c r="B687" s="1">
        <v>41678</v>
      </c>
      <c r="C687" s="30">
        <v>391.6</v>
      </c>
      <c r="D687" s="30">
        <v>331</v>
      </c>
      <c r="E687" s="30">
        <v>378.1</v>
      </c>
      <c r="F687" s="30">
        <v>406.9</v>
      </c>
      <c r="G687" s="30">
        <v>382.4</v>
      </c>
      <c r="H687" s="30">
        <v>381.2</v>
      </c>
      <c r="I687" s="30">
        <v>446.4</v>
      </c>
      <c r="J687" s="30">
        <v>105</v>
      </c>
    </row>
    <row r="688" spans="1:10">
      <c r="A688" s="1">
        <v>41679</v>
      </c>
      <c r="B688" s="1">
        <v>41685</v>
      </c>
      <c r="C688" s="30">
        <v>376.7</v>
      </c>
      <c r="D688" s="30">
        <v>330.3</v>
      </c>
      <c r="E688" s="30">
        <v>376.1</v>
      </c>
      <c r="F688" s="30">
        <v>405.1</v>
      </c>
      <c r="G688" s="30">
        <v>381.8</v>
      </c>
      <c r="H688" s="30">
        <v>383.2</v>
      </c>
      <c r="I688" s="30">
        <v>455.8</v>
      </c>
      <c r="J688" s="30">
        <v>104</v>
      </c>
    </row>
    <row r="689" spans="1:10">
      <c r="A689" s="1">
        <v>41686</v>
      </c>
      <c r="B689" s="1">
        <v>41692</v>
      </c>
      <c r="C689" s="30">
        <v>367.9</v>
      </c>
      <c r="D689" s="30">
        <v>331</v>
      </c>
      <c r="E689" s="30">
        <v>378.3</v>
      </c>
      <c r="F689" s="30">
        <v>402.2</v>
      </c>
      <c r="G689" s="30">
        <v>383.1</v>
      </c>
      <c r="H689" s="30">
        <v>383.8</v>
      </c>
      <c r="I689" s="30">
        <v>452</v>
      </c>
      <c r="J689" s="30">
        <v>103</v>
      </c>
    </row>
    <row r="690" spans="1:10">
      <c r="A690" s="1">
        <v>41693</v>
      </c>
      <c r="B690" s="1">
        <v>41699</v>
      </c>
      <c r="C690" s="30">
        <v>369.5</v>
      </c>
      <c r="D690" s="30">
        <v>331.1</v>
      </c>
      <c r="E690" s="30">
        <v>377.7</v>
      </c>
      <c r="F690" s="30">
        <v>402.9</v>
      </c>
      <c r="G690" s="30">
        <v>378.2</v>
      </c>
      <c r="H690" s="30">
        <v>381.9</v>
      </c>
      <c r="I690" s="30">
        <v>458.1</v>
      </c>
      <c r="J690" s="30">
        <v>101.5</v>
      </c>
    </row>
    <row r="691" spans="1:10">
      <c r="A691" s="1">
        <v>41700</v>
      </c>
      <c r="B691" s="1">
        <v>41706</v>
      </c>
      <c r="C691" s="30">
        <v>365.6</v>
      </c>
      <c r="D691" s="30">
        <v>330.4</v>
      </c>
      <c r="E691" s="30">
        <v>373.6</v>
      </c>
      <c r="F691" s="30">
        <v>402.6</v>
      </c>
      <c r="G691" s="30">
        <v>378.6</v>
      </c>
      <c r="H691" s="30">
        <v>379.5</v>
      </c>
      <c r="I691" s="30">
        <v>454.4</v>
      </c>
      <c r="J691" s="30">
        <v>102</v>
      </c>
    </row>
    <row r="692" spans="1:10">
      <c r="A692" s="1">
        <v>41707</v>
      </c>
      <c r="B692" s="1">
        <v>41713</v>
      </c>
      <c r="C692" s="30">
        <v>372.7</v>
      </c>
      <c r="D692" s="30">
        <v>325.10000000000002</v>
      </c>
      <c r="E692" s="30">
        <v>375.6</v>
      </c>
      <c r="F692" s="30">
        <v>402.2</v>
      </c>
      <c r="G692" s="30">
        <v>375.2</v>
      </c>
      <c r="H692" s="30">
        <v>376.3</v>
      </c>
      <c r="I692" s="30">
        <v>451.6</v>
      </c>
      <c r="J692" s="30">
        <v>100.5</v>
      </c>
    </row>
    <row r="693" spans="1:10">
      <c r="A693" s="1">
        <v>41714</v>
      </c>
      <c r="B693" s="1">
        <v>41720</v>
      </c>
      <c r="C693" s="30">
        <v>367.4</v>
      </c>
      <c r="D693" s="30">
        <v>323.60000000000002</v>
      </c>
      <c r="E693" s="30">
        <v>372.4</v>
      </c>
      <c r="F693" s="30">
        <v>398.7</v>
      </c>
      <c r="G693" s="30">
        <v>369.9</v>
      </c>
      <c r="H693" s="30">
        <v>374.1</v>
      </c>
      <c r="I693" s="30">
        <v>449.3</v>
      </c>
      <c r="J693" s="30">
        <v>100</v>
      </c>
    </row>
    <row r="694" spans="1:10">
      <c r="A694" s="1">
        <v>41721</v>
      </c>
      <c r="B694" s="1">
        <v>41727</v>
      </c>
      <c r="C694" s="30">
        <v>369</v>
      </c>
      <c r="D694" s="30">
        <v>320.89999999999998</v>
      </c>
      <c r="E694" s="30">
        <v>369.9</v>
      </c>
      <c r="F694" s="30">
        <v>397.8</v>
      </c>
      <c r="G694" s="30">
        <v>366.4</v>
      </c>
      <c r="H694" s="30">
        <v>371.5</v>
      </c>
      <c r="I694" s="30">
        <v>446.4</v>
      </c>
      <c r="J694" s="30">
        <v>99.3</v>
      </c>
    </row>
    <row r="695" spans="1:10">
      <c r="A695" s="1">
        <v>41728</v>
      </c>
      <c r="B695" s="1">
        <v>41734</v>
      </c>
      <c r="C695" s="30">
        <v>365</v>
      </c>
      <c r="D695" s="30">
        <v>318.39999999999998</v>
      </c>
      <c r="E695" s="30">
        <v>362.6</v>
      </c>
      <c r="F695" s="30">
        <v>399.9</v>
      </c>
      <c r="G695" s="30">
        <v>363.4</v>
      </c>
      <c r="H695" s="30">
        <v>369.5</v>
      </c>
      <c r="I695" s="30">
        <v>451.4</v>
      </c>
      <c r="J695" s="30">
        <v>98.5</v>
      </c>
    </row>
    <row r="696" spans="1:10">
      <c r="A696" s="1">
        <v>41735</v>
      </c>
      <c r="B696" s="1">
        <v>41741</v>
      </c>
      <c r="C696" s="30">
        <v>358.1</v>
      </c>
      <c r="D696" s="30">
        <v>315.7</v>
      </c>
      <c r="E696" s="30">
        <v>359.8</v>
      </c>
      <c r="F696" s="30">
        <v>400.4</v>
      </c>
      <c r="G696" s="30">
        <v>361.5</v>
      </c>
      <c r="H696" s="30">
        <v>366</v>
      </c>
      <c r="I696" s="30">
        <v>450.5</v>
      </c>
      <c r="J696" s="30">
        <v>97.5</v>
      </c>
    </row>
    <row r="697" spans="1:10">
      <c r="A697" s="1">
        <v>41742</v>
      </c>
      <c r="B697" s="1">
        <v>41748</v>
      </c>
      <c r="C697" s="30">
        <v>360.8</v>
      </c>
      <c r="D697" s="30">
        <v>311.89999999999998</v>
      </c>
      <c r="E697" s="30">
        <v>355.3</v>
      </c>
      <c r="F697" s="30">
        <v>399.7</v>
      </c>
      <c r="G697" s="30">
        <v>355.3</v>
      </c>
      <c r="H697" s="30">
        <v>360.8</v>
      </c>
      <c r="I697" s="30">
        <v>450.4</v>
      </c>
      <c r="J697" s="30">
        <v>95</v>
      </c>
    </row>
    <row r="698" spans="1:10">
      <c r="A698" s="1">
        <v>41749</v>
      </c>
      <c r="B698" s="1">
        <v>41755</v>
      </c>
      <c r="C698" s="30">
        <v>359.7</v>
      </c>
      <c r="D698" s="30">
        <v>306.60000000000002</v>
      </c>
      <c r="E698" s="30">
        <v>352.5</v>
      </c>
      <c r="F698" s="30">
        <v>399.1</v>
      </c>
      <c r="G698" s="30">
        <v>354.7</v>
      </c>
      <c r="H698" s="30">
        <v>360.1</v>
      </c>
      <c r="I698" s="30">
        <v>450.1</v>
      </c>
      <c r="J698" s="30">
        <v>95</v>
      </c>
    </row>
    <row r="699" spans="1:10">
      <c r="A699" s="1">
        <v>41756</v>
      </c>
      <c r="B699" s="1">
        <v>41762</v>
      </c>
      <c r="C699" s="30">
        <v>353.8</v>
      </c>
      <c r="D699" s="30">
        <v>296.3</v>
      </c>
      <c r="E699" s="30">
        <v>349.3</v>
      </c>
      <c r="F699" s="30">
        <v>399.3</v>
      </c>
      <c r="G699" s="30">
        <v>345.3</v>
      </c>
      <c r="H699" s="30">
        <v>357.9</v>
      </c>
      <c r="I699" s="30">
        <v>449.9</v>
      </c>
      <c r="J699" s="30">
        <v>95</v>
      </c>
    </row>
    <row r="700" spans="1:10">
      <c r="A700" s="1">
        <v>41763</v>
      </c>
      <c r="B700" s="1">
        <v>41769</v>
      </c>
      <c r="C700" s="30">
        <v>352.3</v>
      </c>
      <c r="D700" s="30">
        <v>294</v>
      </c>
      <c r="E700" s="30">
        <v>341.9</v>
      </c>
      <c r="F700" s="30">
        <v>399.9</v>
      </c>
      <c r="G700" s="30">
        <v>342</v>
      </c>
      <c r="H700" s="30">
        <v>353.7</v>
      </c>
      <c r="I700" s="30">
        <v>448</v>
      </c>
      <c r="J700" s="30">
        <v>96</v>
      </c>
    </row>
    <row r="701" spans="1:10">
      <c r="A701" s="1">
        <v>41770</v>
      </c>
      <c r="B701" s="1">
        <v>41776</v>
      </c>
      <c r="C701" s="30">
        <v>352.6</v>
      </c>
      <c r="D701" s="30">
        <v>291.5</v>
      </c>
      <c r="E701" s="30">
        <v>335.1</v>
      </c>
      <c r="F701" s="30">
        <v>399.7</v>
      </c>
      <c r="G701" s="30">
        <v>331</v>
      </c>
      <c r="H701" s="30">
        <v>344</v>
      </c>
      <c r="I701" s="30">
        <v>451.5</v>
      </c>
      <c r="J701" s="30">
        <v>96</v>
      </c>
    </row>
    <row r="702" spans="1:10">
      <c r="A702" s="1">
        <v>41777</v>
      </c>
      <c r="B702" s="1">
        <v>41783</v>
      </c>
      <c r="C702" s="30">
        <v>350.6</v>
      </c>
      <c r="D702" s="30">
        <v>285.7</v>
      </c>
      <c r="E702" s="30">
        <v>331.2</v>
      </c>
      <c r="F702" s="30">
        <v>400.6</v>
      </c>
      <c r="G702" s="30">
        <v>325.8</v>
      </c>
      <c r="H702" s="30">
        <v>340.8</v>
      </c>
      <c r="I702" s="30">
        <v>448.6</v>
      </c>
      <c r="J702" s="30">
        <v>96.5</v>
      </c>
    </row>
    <row r="703" spans="1:10">
      <c r="A703" s="1">
        <v>41784</v>
      </c>
      <c r="B703" s="1">
        <v>41790</v>
      </c>
      <c r="C703" s="30">
        <v>350.5</v>
      </c>
      <c r="D703" s="30">
        <v>284.7</v>
      </c>
      <c r="E703" s="30">
        <v>332.4</v>
      </c>
      <c r="F703" s="30">
        <v>383.3</v>
      </c>
      <c r="G703" s="30">
        <v>320</v>
      </c>
      <c r="H703" s="30">
        <v>336.9</v>
      </c>
      <c r="I703" s="30">
        <v>448.3</v>
      </c>
      <c r="J703" s="30">
        <v>97</v>
      </c>
    </row>
    <row r="704" spans="1:10">
      <c r="A704" s="1">
        <v>41791</v>
      </c>
      <c r="B704" s="1">
        <v>41797</v>
      </c>
      <c r="C704" s="30">
        <v>343.3</v>
      </c>
      <c r="D704" s="30">
        <v>283.60000000000002</v>
      </c>
      <c r="E704" s="30">
        <v>329.7</v>
      </c>
      <c r="F704" s="30">
        <v>383.9</v>
      </c>
      <c r="G704" s="30">
        <v>314.60000000000002</v>
      </c>
      <c r="H704" s="30">
        <v>331.8</v>
      </c>
      <c r="I704" s="30">
        <v>445</v>
      </c>
      <c r="J704" s="30">
        <v>98</v>
      </c>
    </row>
    <row r="705" spans="1:10">
      <c r="A705" s="1">
        <v>41798</v>
      </c>
      <c r="B705" s="1">
        <v>41804</v>
      </c>
      <c r="C705" s="30">
        <v>346</v>
      </c>
      <c r="D705" s="30">
        <v>285.60000000000002</v>
      </c>
      <c r="E705" s="30">
        <v>326.39999999999998</v>
      </c>
      <c r="F705" s="30">
        <v>379.3</v>
      </c>
      <c r="G705" s="30">
        <v>316.3</v>
      </c>
      <c r="H705" s="30">
        <v>328.2</v>
      </c>
      <c r="I705" s="30">
        <v>445.6</v>
      </c>
      <c r="J705" s="30">
        <v>99</v>
      </c>
    </row>
    <row r="706" spans="1:10">
      <c r="A706" s="1">
        <v>41805</v>
      </c>
      <c r="B706" s="1">
        <v>41811</v>
      </c>
      <c r="C706" s="30">
        <v>348.5</v>
      </c>
      <c r="D706" s="30">
        <v>286.8</v>
      </c>
      <c r="E706" s="30">
        <v>329.1</v>
      </c>
      <c r="F706" s="30">
        <v>381.8</v>
      </c>
      <c r="G706" s="30">
        <v>317.39999999999998</v>
      </c>
      <c r="H706" s="30">
        <v>330.7</v>
      </c>
      <c r="I706" s="30">
        <v>448.4</v>
      </c>
      <c r="J706" s="30">
        <v>99</v>
      </c>
    </row>
    <row r="707" spans="1:10">
      <c r="A707" s="1">
        <v>41812</v>
      </c>
      <c r="B707" s="1">
        <v>41818</v>
      </c>
      <c r="C707" s="30">
        <v>353.7</v>
      </c>
      <c r="D707" s="30">
        <v>288.5</v>
      </c>
      <c r="E707" s="30">
        <v>330.1</v>
      </c>
      <c r="F707" s="30">
        <v>384</v>
      </c>
      <c r="G707" s="30">
        <v>318.89999999999998</v>
      </c>
      <c r="H707" s="30">
        <v>330.5</v>
      </c>
      <c r="I707" s="30">
        <v>448.6</v>
      </c>
      <c r="J707" s="30">
        <v>99.5</v>
      </c>
    </row>
    <row r="708" spans="1:10">
      <c r="A708" s="1">
        <v>41819</v>
      </c>
      <c r="B708" s="1">
        <v>41825</v>
      </c>
      <c r="C708" s="30">
        <v>353.3</v>
      </c>
      <c r="D708" s="30">
        <v>289.3</v>
      </c>
      <c r="E708" s="30">
        <v>323.3</v>
      </c>
      <c r="F708" s="30">
        <v>383.1</v>
      </c>
      <c r="G708" s="30">
        <v>318.39999999999998</v>
      </c>
      <c r="H708" s="30">
        <v>328.4</v>
      </c>
      <c r="I708" s="30">
        <v>445.9</v>
      </c>
      <c r="J708" s="30">
        <v>99.5</v>
      </c>
    </row>
    <row r="709" spans="1:10">
      <c r="A709" s="1">
        <v>41826</v>
      </c>
      <c r="B709" s="1">
        <v>41832</v>
      </c>
      <c r="C709" s="30">
        <v>357.2</v>
      </c>
      <c r="D709" s="30">
        <v>290.10000000000002</v>
      </c>
      <c r="E709" s="30">
        <v>319.60000000000002</v>
      </c>
      <c r="F709" s="30">
        <v>380.5</v>
      </c>
      <c r="G709" s="30">
        <v>324.39999999999998</v>
      </c>
      <c r="H709" s="30">
        <v>332.4</v>
      </c>
      <c r="I709" s="30">
        <v>446.1</v>
      </c>
      <c r="J709" s="30">
        <v>99</v>
      </c>
    </row>
    <row r="710" spans="1:10">
      <c r="A710" s="1">
        <v>41833</v>
      </c>
      <c r="B710" s="1">
        <v>41839</v>
      </c>
      <c r="C710" s="30">
        <v>353.9</v>
      </c>
      <c r="D710" s="30">
        <v>289.60000000000002</v>
      </c>
      <c r="E710" s="30">
        <v>317.89999999999998</v>
      </c>
      <c r="F710" s="30">
        <v>381.9</v>
      </c>
      <c r="G710" s="30">
        <v>324.89999999999998</v>
      </c>
      <c r="H710" s="30">
        <v>330.6</v>
      </c>
      <c r="I710" s="30">
        <v>446.2</v>
      </c>
      <c r="J710" s="30">
        <v>99</v>
      </c>
    </row>
    <row r="711" spans="1:10">
      <c r="A711" s="1">
        <v>41840</v>
      </c>
      <c r="B711" s="1">
        <v>41846</v>
      </c>
      <c r="C711" s="30">
        <v>357.5</v>
      </c>
      <c r="D711" s="30">
        <v>285.5</v>
      </c>
      <c r="E711" s="30">
        <v>312.2</v>
      </c>
      <c r="F711" s="30">
        <v>382.6</v>
      </c>
      <c r="G711" s="30">
        <v>323.5</v>
      </c>
      <c r="H711" s="30">
        <v>331.8</v>
      </c>
      <c r="I711" s="30">
        <v>445.8</v>
      </c>
      <c r="J711" s="30">
        <v>99</v>
      </c>
    </row>
    <row r="712" spans="1:10">
      <c r="A712" s="1">
        <v>41847</v>
      </c>
      <c r="B712" s="1">
        <v>41853</v>
      </c>
      <c r="C712" s="30">
        <v>351.1</v>
      </c>
      <c r="D712" s="30">
        <v>279.39999999999998</v>
      </c>
      <c r="E712" s="30">
        <v>313.60000000000002</v>
      </c>
      <c r="F712" s="30">
        <v>387.9</v>
      </c>
      <c r="G712" s="30">
        <v>329.7</v>
      </c>
      <c r="H712" s="30">
        <v>334.7</v>
      </c>
      <c r="I712" s="30">
        <v>447.7</v>
      </c>
      <c r="J712" s="30">
        <v>98.5</v>
      </c>
    </row>
    <row r="713" spans="1:10">
      <c r="A713" s="1">
        <v>41854</v>
      </c>
      <c r="B713" s="1">
        <v>41860</v>
      </c>
      <c r="C713" s="30">
        <v>348.1</v>
      </c>
      <c r="D713" s="30">
        <v>281.10000000000002</v>
      </c>
      <c r="E713" s="30">
        <v>301.10000000000002</v>
      </c>
      <c r="F713" s="30">
        <v>386.6</v>
      </c>
      <c r="G713" s="30">
        <v>328.8</v>
      </c>
      <c r="H713" s="30">
        <v>336.5</v>
      </c>
      <c r="I713" s="30">
        <v>436.7</v>
      </c>
      <c r="J713" s="30">
        <v>98.5</v>
      </c>
    </row>
    <row r="714" spans="1:10">
      <c r="A714" s="1">
        <v>41861</v>
      </c>
      <c r="B714" s="1">
        <v>41867</v>
      </c>
      <c r="C714" s="30">
        <v>342.1</v>
      </c>
      <c r="D714" s="30">
        <v>271.10000000000002</v>
      </c>
      <c r="E714" s="30">
        <v>297.3</v>
      </c>
      <c r="F714" s="30">
        <v>385.3</v>
      </c>
      <c r="G714" s="30">
        <v>333.7</v>
      </c>
      <c r="H714" s="30">
        <v>334.6</v>
      </c>
      <c r="I714" s="30">
        <v>441.8</v>
      </c>
      <c r="J714" s="30">
        <v>97</v>
      </c>
    </row>
    <row r="715" spans="1:10">
      <c r="A715" s="1">
        <v>41868</v>
      </c>
      <c r="B715" s="1">
        <v>41874</v>
      </c>
      <c r="C715" s="30">
        <v>335.4</v>
      </c>
      <c r="D715" s="30">
        <v>257.7</v>
      </c>
      <c r="E715" s="30">
        <v>279.8</v>
      </c>
      <c r="F715" s="30">
        <v>383.4</v>
      </c>
      <c r="G715" s="30">
        <v>333.3</v>
      </c>
      <c r="H715" s="30">
        <v>334.9</v>
      </c>
      <c r="I715" s="30">
        <v>446.5</v>
      </c>
      <c r="J715" s="30">
        <v>93.5</v>
      </c>
    </row>
    <row r="716" spans="1:10">
      <c r="A716" s="1">
        <v>41875</v>
      </c>
      <c r="B716" s="1">
        <v>41881</v>
      </c>
      <c r="C716" s="30">
        <v>336</v>
      </c>
      <c r="D716" s="30">
        <v>241.6</v>
      </c>
      <c r="E716" s="30">
        <v>265.8</v>
      </c>
      <c r="F716" s="30">
        <v>381.6</v>
      </c>
      <c r="G716" s="30">
        <v>333.9</v>
      </c>
      <c r="H716" s="30">
        <v>334.2</v>
      </c>
      <c r="I716" s="30">
        <v>445.1</v>
      </c>
      <c r="J716" s="30">
        <v>89.5</v>
      </c>
    </row>
    <row r="717" spans="1:10">
      <c r="A717" s="1">
        <v>41882</v>
      </c>
      <c r="B717" s="1">
        <v>41888</v>
      </c>
      <c r="C717" s="30">
        <v>320.5</v>
      </c>
      <c r="D717" s="30">
        <v>229.3</v>
      </c>
      <c r="E717" s="30">
        <v>256.39999999999998</v>
      </c>
      <c r="F717" s="30">
        <v>368.8</v>
      </c>
      <c r="G717" s="30">
        <v>329.5</v>
      </c>
      <c r="H717" s="30">
        <v>336.5</v>
      </c>
      <c r="I717" s="30">
        <v>447.5</v>
      </c>
      <c r="J717" s="30">
        <v>88</v>
      </c>
    </row>
    <row r="718" spans="1:10">
      <c r="A718" s="1">
        <v>41889</v>
      </c>
      <c r="B718" s="1">
        <v>41895</v>
      </c>
      <c r="C718" s="30">
        <v>312.8</v>
      </c>
      <c r="D718" s="30">
        <v>224.5</v>
      </c>
      <c r="E718" s="30">
        <v>253.3</v>
      </c>
      <c r="F718" s="30">
        <v>366.8</v>
      </c>
      <c r="G718" s="30">
        <v>323.39999999999998</v>
      </c>
      <c r="H718" s="30">
        <v>334.2</v>
      </c>
      <c r="I718" s="30">
        <v>451.9</v>
      </c>
      <c r="J718" s="30">
        <v>89</v>
      </c>
    </row>
    <row r="719" spans="1:10">
      <c r="A719" s="1">
        <v>41896</v>
      </c>
      <c r="B719" s="1">
        <v>41902</v>
      </c>
      <c r="C719" s="30">
        <v>311</v>
      </c>
      <c r="D719" s="30">
        <v>220.4</v>
      </c>
      <c r="E719" s="30">
        <v>248.7</v>
      </c>
      <c r="F719" s="30">
        <v>353.3</v>
      </c>
      <c r="G719" s="30">
        <v>318.39999999999998</v>
      </c>
      <c r="H719" s="30">
        <v>330.9</v>
      </c>
      <c r="I719" s="30">
        <v>447.4</v>
      </c>
      <c r="J719" s="30">
        <v>91</v>
      </c>
    </row>
    <row r="720" spans="1:10">
      <c r="A720" s="1">
        <v>41903</v>
      </c>
      <c r="B720" s="1">
        <v>41909</v>
      </c>
      <c r="C720" s="30">
        <v>306.8</v>
      </c>
      <c r="D720" s="30">
        <v>218.1</v>
      </c>
      <c r="E720" s="30">
        <v>245.9</v>
      </c>
      <c r="F720" s="30">
        <v>355.1</v>
      </c>
      <c r="G720" s="30">
        <v>312</v>
      </c>
      <c r="H720" s="30">
        <v>325</v>
      </c>
      <c r="I720" s="30">
        <v>449.6</v>
      </c>
      <c r="J720" s="30">
        <v>93</v>
      </c>
    </row>
    <row r="721" spans="1:10">
      <c r="A721" s="1">
        <v>41910</v>
      </c>
      <c r="B721" s="1">
        <v>41916</v>
      </c>
      <c r="C721" s="30">
        <v>307.10000000000002</v>
      </c>
      <c r="D721" s="30">
        <v>218.2</v>
      </c>
      <c r="E721" s="30">
        <v>245.5</v>
      </c>
      <c r="F721" s="30">
        <v>353.2</v>
      </c>
      <c r="G721" s="30">
        <v>310.8</v>
      </c>
      <c r="H721" s="30">
        <v>325.10000000000002</v>
      </c>
      <c r="I721" s="30">
        <v>450</v>
      </c>
      <c r="J721" s="30">
        <v>94</v>
      </c>
    </row>
    <row r="722" spans="1:10">
      <c r="A722" s="1">
        <v>41917</v>
      </c>
      <c r="B722" s="1">
        <v>41923</v>
      </c>
      <c r="C722" s="30">
        <v>306.5</v>
      </c>
      <c r="D722" s="30">
        <v>213.1</v>
      </c>
      <c r="E722" s="30">
        <v>247.4</v>
      </c>
      <c r="F722" s="30">
        <v>354.6</v>
      </c>
      <c r="G722" s="30">
        <v>302.3</v>
      </c>
      <c r="H722" s="30">
        <v>319.5</v>
      </c>
      <c r="I722" s="30">
        <v>450.9</v>
      </c>
      <c r="J722" s="30">
        <v>95</v>
      </c>
    </row>
    <row r="723" spans="1:10">
      <c r="A723" s="1">
        <v>41924</v>
      </c>
      <c r="B723" s="1">
        <v>41930</v>
      </c>
      <c r="C723" s="30">
        <v>310.89999999999998</v>
      </c>
      <c r="D723" s="30">
        <v>209</v>
      </c>
      <c r="E723" s="30">
        <v>237.1</v>
      </c>
      <c r="F723" s="30">
        <v>353.5</v>
      </c>
      <c r="G723" s="30">
        <v>301.60000000000002</v>
      </c>
      <c r="H723" s="30">
        <v>314.10000000000002</v>
      </c>
      <c r="I723" s="30">
        <v>447.1</v>
      </c>
      <c r="J723" s="30">
        <v>95</v>
      </c>
    </row>
    <row r="724" spans="1:10">
      <c r="A724" s="1">
        <v>41931</v>
      </c>
      <c r="B724" s="1">
        <v>41937</v>
      </c>
      <c r="C724" s="30">
        <v>306.2</v>
      </c>
      <c r="D724" s="30">
        <v>205.5</v>
      </c>
      <c r="E724" s="30">
        <v>239</v>
      </c>
      <c r="F724" s="30">
        <v>351.7</v>
      </c>
      <c r="G724" s="30">
        <v>301</v>
      </c>
      <c r="H724" s="30">
        <v>313.89999999999998</v>
      </c>
      <c r="I724" s="30">
        <v>439.2</v>
      </c>
      <c r="J724" s="30">
        <v>94.5</v>
      </c>
    </row>
    <row r="725" spans="1:10">
      <c r="A725" s="1">
        <v>41938</v>
      </c>
      <c r="B725" s="1">
        <v>41944</v>
      </c>
      <c r="C725" s="30">
        <v>305.10000000000002</v>
      </c>
      <c r="D725" s="30">
        <v>202.2</v>
      </c>
      <c r="E725" s="30">
        <v>236.3</v>
      </c>
      <c r="F725" s="30">
        <v>342.2</v>
      </c>
      <c r="G725" s="30">
        <v>301.60000000000002</v>
      </c>
      <c r="H725" s="30">
        <v>311.89999999999998</v>
      </c>
      <c r="I725" s="30">
        <v>440.1</v>
      </c>
      <c r="J725" s="30">
        <v>93.5</v>
      </c>
    </row>
    <row r="726" spans="1:10">
      <c r="A726" s="1">
        <v>41945</v>
      </c>
      <c r="B726" s="1">
        <v>41951</v>
      </c>
      <c r="C726" s="30">
        <v>305.8</v>
      </c>
      <c r="D726" s="30">
        <v>199.8</v>
      </c>
      <c r="E726" s="30">
        <v>237.8</v>
      </c>
      <c r="F726" s="30">
        <v>343.3</v>
      </c>
      <c r="G726" s="30">
        <v>295</v>
      </c>
      <c r="H726" s="30">
        <v>308.89999999999998</v>
      </c>
      <c r="I726" s="30">
        <v>440.9</v>
      </c>
      <c r="J726" s="30">
        <v>92.5</v>
      </c>
    </row>
    <row r="727" spans="1:10">
      <c r="A727" s="1">
        <v>41952</v>
      </c>
      <c r="B727" s="1">
        <v>41958</v>
      </c>
      <c r="C727" s="30">
        <v>312</v>
      </c>
      <c r="D727" s="30">
        <v>198.4</v>
      </c>
      <c r="E727" s="30">
        <v>234</v>
      </c>
      <c r="F727" s="30">
        <v>340.4</v>
      </c>
      <c r="G727" s="30">
        <v>285</v>
      </c>
      <c r="H727" s="30">
        <v>299.39999999999998</v>
      </c>
      <c r="I727" s="30">
        <v>439.8</v>
      </c>
      <c r="J727" s="30">
        <v>92</v>
      </c>
    </row>
    <row r="728" spans="1:10">
      <c r="A728" s="1">
        <v>41959</v>
      </c>
      <c r="B728" s="1">
        <v>41965</v>
      </c>
      <c r="C728" s="30">
        <v>303.10000000000002</v>
      </c>
      <c r="D728" s="30">
        <v>196</v>
      </c>
      <c r="E728" s="30">
        <v>236.8</v>
      </c>
      <c r="F728" s="30">
        <v>339.2</v>
      </c>
      <c r="G728" s="30">
        <v>287</v>
      </c>
      <c r="H728" s="30">
        <v>298.8</v>
      </c>
      <c r="I728" s="30">
        <v>438.3</v>
      </c>
      <c r="J728" s="30">
        <v>91</v>
      </c>
    </row>
    <row r="729" spans="1:10">
      <c r="A729" s="1">
        <v>41966</v>
      </c>
      <c r="B729" s="1">
        <v>41972</v>
      </c>
      <c r="C729" s="30">
        <v>299.7</v>
      </c>
      <c r="D729" s="30">
        <v>195.1</v>
      </c>
      <c r="E729" s="30">
        <v>238.8</v>
      </c>
      <c r="F729" s="30">
        <v>330.8</v>
      </c>
      <c r="G729" s="30">
        <v>282.3</v>
      </c>
      <c r="H729" s="30">
        <v>295.2</v>
      </c>
      <c r="I729" s="30">
        <v>430.7</v>
      </c>
      <c r="J729" s="30">
        <v>91</v>
      </c>
    </row>
    <row r="730" spans="1:10">
      <c r="A730" s="1">
        <v>41973</v>
      </c>
      <c r="B730" s="1">
        <v>41979</v>
      </c>
      <c r="C730" s="30">
        <v>307.10000000000002</v>
      </c>
      <c r="D730" s="30">
        <v>194.5</v>
      </c>
      <c r="E730" s="30">
        <v>236.9</v>
      </c>
      <c r="F730" s="30">
        <v>331.4</v>
      </c>
      <c r="G730" s="30">
        <v>279.39999999999998</v>
      </c>
      <c r="H730" s="30">
        <v>294.8</v>
      </c>
      <c r="I730" s="30">
        <v>434.9</v>
      </c>
      <c r="J730" s="30">
        <v>90</v>
      </c>
    </row>
    <row r="731" spans="1:10">
      <c r="A731" s="1">
        <v>41980</v>
      </c>
      <c r="B731" s="1">
        <v>41986</v>
      </c>
      <c r="C731" s="30">
        <v>295</v>
      </c>
      <c r="D731" s="30">
        <v>191.8</v>
      </c>
      <c r="E731" s="30">
        <v>232.1</v>
      </c>
      <c r="F731" s="30">
        <v>329.6</v>
      </c>
      <c r="G731" s="30">
        <v>281.8</v>
      </c>
      <c r="H731" s="30">
        <v>294.2</v>
      </c>
      <c r="I731" s="30">
        <v>442.8</v>
      </c>
      <c r="J731" s="30">
        <v>89</v>
      </c>
    </row>
    <row r="732" spans="1:10">
      <c r="A732" s="1">
        <v>41987</v>
      </c>
      <c r="B732" s="1">
        <v>41993</v>
      </c>
      <c r="C732" s="30">
        <v>298.8</v>
      </c>
      <c r="D732" s="30">
        <v>189.8</v>
      </c>
      <c r="E732" s="30">
        <v>238.7</v>
      </c>
      <c r="F732" s="30">
        <v>312.60000000000002</v>
      </c>
      <c r="G732" s="30">
        <v>278.7</v>
      </c>
      <c r="H732" s="30">
        <v>291.3</v>
      </c>
      <c r="I732" s="30">
        <v>440</v>
      </c>
      <c r="J732" s="30">
        <v>89</v>
      </c>
    </row>
    <row r="733" spans="1:10">
      <c r="A733" s="1">
        <v>41994</v>
      </c>
      <c r="B733" s="1">
        <v>42000</v>
      </c>
      <c r="C733" s="30">
        <v>291.8</v>
      </c>
      <c r="D733" s="30">
        <v>189.4</v>
      </c>
      <c r="E733" s="30">
        <v>237</v>
      </c>
      <c r="F733" s="30">
        <v>312.5</v>
      </c>
      <c r="G733" s="30">
        <v>277.2</v>
      </c>
      <c r="H733" s="30">
        <v>289.39999999999998</v>
      </c>
      <c r="I733" s="30">
        <v>432.5</v>
      </c>
      <c r="J733" s="30">
        <v>88.5</v>
      </c>
    </row>
    <row r="734" spans="1:10">
      <c r="A734" s="1">
        <v>42001</v>
      </c>
      <c r="B734" s="1">
        <v>42007</v>
      </c>
      <c r="C734" s="30">
        <v>287.60000000000002</v>
      </c>
      <c r="D734" s="30">
        <v>185.5</v>
      </c>
      <c r="E734" s="30">
        <v>235.7</v>
      </c>
      <c r="F734" s="30">
        <v>313.60000000000002</v>
      </c>
      <c r="G734" s="30">
        <v>277.8</v>
      </c>
      <c r="H734" s="30">
        <v>289.89999999999998</v>
      </c>
      <c r="I734" s="30">
        <v>438</v>
      </c>
      <c r="J734" s="30">
        <v>88.5</v>
      </c>
    </row>
    <row r="735" spans="1:10">
      <c r="A735" s="1">
        <v>42008</v>
      </c>
      <c r="B735" s="1">
        <v>42014</v>
      </c>
      <c r="C735" s="30">
        <v>291.14999999999998</v>
      </c>
      <c r="D735" s="30">
        <v>183.98</v>
      </c>
      <c r="E735" s="30">
        <v>234.37</v>
      </c>
      <c r="F735" s="30">
        <v>313.31</v>
      </c>
      <c r="G735" s="30">
        <v>274.39999999999998</v>
      </c>
      <c r="H735" s="30">
        <v>283.67</v>
      </c>
      <c r="I735" s="30">
        <v>435.46</v>
      </c>
      <c r="J735" s="30">
        <v>87</v>
      </c>
    </row>
    <row r="736" spans="1:10">
      <c r="A736" s="1">
        <v>42015</v>
      </c>
      <c r="B736" s="1">
        <v>42021</v>
      </c>
      <c r="C736" s="30">
        <v>286.04000000000002</v>
      </c>
      <c r="D736" s="30">
        <v>186.15</v>
      </c>
      <c r="E736" s="30">
        <v>232.67</v>
      </c>
      <c r="F736" s="30">
        <v>309.02999999999997</v>
      </c>
      <c r="G736" s="30">
        <v>270.88</v>
      </c>
      <c r="H736" s="30">
        <v>285.24</v>
      </c>
      <c r="I736" s="30">
        <v>426.94</v>
      </c>
      <c r="J736" s="30">
        <v>88</v>
      </c>
    </row>
    <row r="737" spans="1:10">
      <c r="A737" s="1">
        <v>42022</v>
      </c>
      <c r="B737" s="1">
        <v>42028</v>
      </c>
      <c r="C737" s="30">
        <v>294.07</v>
      </c>
      <c r="D737" s="30">
        <v>187.05</v>
      </c>
      <c r="E737" s="30">
        <v>233.56</v>
      </c>
      <c r="F737" s="30">
        <v>311.66000000000003</v>
      </c>
      <c r="G737" s="30">
        <v>266.64999999999998</v>
      </c>
      <c r="H737" s="30">
        <v>280.98</v>
      </c>
      <c r="I737" s="30">
        <v>411.05</v>
      </c>
      <c r="J737" s="30">
        <v>90</v>
      </c>
    </row>
    <row r="738" spans="1:10">
      <c r="A738" s="1">
        <v>42029</v>
      </c>
      <c r="B738" s="1">
        <v>42035</v>
      </c>
      <c r="C738" s="30">
        <v>297.55</v>
      </c>
      <c r="D738" s="30">
        <v>190.08</v>
      </c>
      <c r="E738" s="30">
        <v>233.56</v>
      </c>
      <c r="F738" s="30">
        <v>316.07</v>
      </c>
      <c r="G738" s="30">
        <v>265.14999999999998</v>
      </c>
      <c r="H738" s="30">
        <v>278.94</v>
      </c>
      <c r="I738" s="30">
        <v>417.49</v>
      </c>
      <c r="J738" s="30">
        <v>91.5</v>
      </c>
    </row>
    <row r="739" spans="1:10">
      <c r="A739" s="1">
        <v>42036</v>
      </c>
      <c r="B739" s="1">
        <v>42042</v>
      </c>
      <c r="C739" s="30">
        <v>296.81</v>
      </c>
      <c r="D739" s="30">
        <v>195.75</v>
      </c>
      <c r="E739" s="30">
        <v>242.79</v>
      </c>
      <c r="F739" s="30">
        <v>322.33999999999997</v>
      </c>
      <c r="G739" s="30">
        <v>265.98</v>
      </c>
      <c r="H739" s="30">
        <v>279.57</v>
      </c>
      <c r="I739" s="30">
        <v>415.49</v>
      </c>
      <c r="J739" s="30">
        <v>93.5</v>
      </c>
    </row>
    <row r="740" spans="1:10">
      <c r="A740" s="1">
        <v>42043</v>
      </c>
      <c r="B740" s="1">
        <v>42049</v>
      </c>
      <c r="C740" s="30">
        <v>304.27999999999997</v>
      </c>
      <c r="D740" s="30">
        <v>204.85</v>
      </c>
      <c r="E740" s="30">
        <v>251.24</v>
      </c>
      <c r="F740" s="30">
        <v>324.81</v>
      </c>
      <c r="G740" s="30">
        <v>263.81</v>
      </c>
      <c r="H740" s="30">
        <v>273.72000000000003</v>
      </c>
      <c r="I740" s="30">
        <v>425.97</v>
      </c>
      <c r="J740" s="30">
        <v>94.5</v>
      </c>
    </row>
    <row r="741" spans="1:10">
      <c r="A741" s="1">
        <v>42050</v>
      </c>
      <c r="B741" s="1">
        <v>42056</v>
      </c>
      <c r="C741" s="30">
        <v>317.75</v>
      </c>
      <c r="D741" s="30">
        <v>215.14</v>
      </c>
      <c r="E741" s="30">
        <v>262.74</v>
      </c>
      <c r="F741" s="30">
        <v>327.99</v>
      </c>
      <c r="G741" s="30">
        <v>265.29000000000002</v>
      </c>
      <c r="H741" s="30">
        <v>274.48</v>
      </c>
      <c r="I741" s="30">
        <v>410.85</v>
      </c>
      <c r="J741" s="30">
        <v>96</v>
      </c>
    </row>
    <row r="742" spans="1:10">
      <c r="A742" s="1">
        <v>42057</v>
      </c>
      <c r="B742" s="1">
        <v>42063</v>
      </c>
      <c r="C742" s="30">
        <v>325.37</v>
      </c>
      <c r="D742" s="30">
        <v>216.84</v>
      </c>
      <c r="E742" s="30">
        <v>267.14999999999998</v>
      </c>
      <c r="F742" s="30">
        <v>328.82</v>
      </c>
      <c r="G742" s="30">
        <v>268.89999999999998</v>
      </c>
      <c r="H742" s="30">
        <v>277.60000000000002</v>
      </c>
      <c r="I742" s="30">
        <v>415.01</v>
      </c>
      <c r="J742" s="30">
        <v>96</v>
      </c>
    </row>
    <row r="743" spans="1:10">
      <c r="A743" s="1">
        <v>42064</v>
      </c>
      <c r="B743" s="1">
        <v>42070</v>
      </c>
      <c r="C743" s="30">
        <v>329.5</v>
      </c>
      <c r="D743" s="30">
        <v>218.17</v>
      </c>
      <c r="E743" s="30">
        <v>269.63</v>
      </c>
      <c r="F743" s="30">
        <v>331.04</v>
      </c>
      <c r="G743" s="30">
        <v>269.32</v>
      </c>
      <c r="H743" s="30">
        <v>276.8</v>
      </c>
      <c r="I743" s="30">
        <v>413.68</v>
      </c>
      <c r="J743" s="30">
        <v>95.5</v>
      </c>
    </row>
    <row r="744" spans="1:10">
      <c r="A744" s="1">
        <v>42071</v>
      </c>
      <c r="B744" s="1">
        <v>42077</v>
      </c>
      <c r="C744" s="30">
        <v>333.2</v>
      </c>
      <c r="D744" s="30">
        <v>215.01</v>
      </c>
      <c r="E744" s="30">
        <v>278.04000000000002</v>
      </c>
      <c r="F744" s="30">
        <v>329.43</v>
      </c>
      <c r="G744" s="30">
        <v>266.33</v>
      </c>
      <c r="H744" s="30">
        <v>278.62</v>
      </c>
      <c r="I744" s="30">
        <v>414.53</v>
      </c>
      <c r="J744" s="30">
        <v>95.5</v>
      </c>
    </row>
    <row r="745" spans="1:10">
      <c r="A745" s="1">
        <v>42078</v>
      </c>
      <c r="B745" s="1">
        <v>42084</v>
      </c>
      <c r="C745" s="30">
        <v>326.13</v>
      </c>
      <c r="D745" s="30">
        <v>216.58</v>
      </c>
      <c r="E745" s="30">
        <v>274.47000000000003</v>
      </c>
      <c r="F745" s="30">
        <v>333.43</v>
      </c>
      <c r="G745" s="30">
        <v>272.64999999999998</v>
      </c>
      <c r="H745" s="30">
        <v>281.01</v>
      </c>
      <c r="I745" s="30">
        <v>421.51</v>
      </c>
      <c r="J745" s="30">
        <v>94.5</v>
      </c>
    </row>
    <row r="746" spans="1:10">
      <c r="A746" s="1">
        <v>42085</v>
      </c>
      <c r="B746" s="1">
        <v>42091</v>
      </c>
      <c r="C746" s="30">
        <v>329.42</v>
      </c>
      <c r="D746" s="30">
        <v>211.67</v>
      </c>
      <c r="E746" s="30">
        <v>273.04000000000002</v>
      </c>
      <c r="F746" s="30">
        <v>326.56</v>
      </c>
      <c r="G746" s="30">
        <v>270.95999999999998</v>
      </c>
      <c r="H746" s="30">
        <v>280.39999999999998</v>
      </c>
      <c r="I746" s="30">
        <v>413.11</v>
      </c>
      <c r="J746" s="30">
        <v>93.5</v>
      </c>
    </row>
    <row r="747" spans="1:10">
      <c r="A747" s="1">
        <v>42092</v>
      </c>
      <c r="B747" s="1">
        <v>42098</v>
      </c>
      <c r="C747" s="30">
        <v>326.29000000000002</v>
      </c>
      <c r="D747" s="30">
        <v>207.16</v>
      </c>
      <c r="E747" s="30">
        <v>278.27999999999997</v>
      </c>
      <c r="F747" s="30">
        <v>322.66000000000003</v>
      </c>
      <c r="G747" s="30">
        <v>273.48</v>
      </c>
      <c r="H747" s="30">
        <v>283</v>
      </c>
      <c r="I747" s="30">
        <v>412.98</v>
      </c>
      <c r="J747" s="30">
        <v>92.5</v>
      </c>
    </row>
    <row r="748" spans="1:10">
      <c r="A748" s="1">
        <v>42099</v>
      </c>
      <c r="B748" s="1">
        <v>42105</v>
      </c>
      <c r="C748" s="30">
        <v>320.02999999999997</v>
      </c>
      <c r="D748" s="30">
        <v>205.25</v>
      </c>
      <c r="E748" s="30">
        <v>278.82</v>
      </c>
      <c r="F748" s="30">
        <v>324.23</v>
      </c>
      <c r="G748" s="30">
        <v>276.82</v>
      </c>
      <c r="H748" s="30">
        <v>281.17</v>
      </c>
      <c r="I748" s="30">
        <v>419.35</v>
      </c>
      <c r="J748" s="30">
        <v>91</v>
      </c>
    </row>
    <row r="749" spans="1:10">
      <c r="A749" s="1">
        <v>42106</v>
      </c>
      <c r="B749" s="1">
        <v>42112</v>
      </c>
      <c r="C749" s="30">
        <v>317.32</v>
      </c>
      <c r="D749" s="30">
        <v>205.06</v>
      </c>
      <c r="E749" s="30">
        <v>267.55</v>
      </c>
      <c r="F749" s="30">
        <v>320.43</v>
      </c>
      <c r="G749" s="30">
        <v>280.33</v>
      </c>
      <c r="H749" s="30">
        <v>285.11</v>
      </c>
      <c r="I749" s="30">
        <v>415.89</v>
      </c>
      <c r="J749" s="30">
        <v>90</v>
      </c>
    </row>
    <row r="750" spans="1:10">
      <c r="A750" s="1">
        <v>42113</v>
      </c>
      <c r="B750" s="1">
        <v>42119</v>
      </c>
      <c r="C750" s="30">
        <v>320.91000000000003</v>
      </c>
      <c r="D750" s="30">
        <v>197.73</v>
      </c>
      <c r="E750" s="30">
        <v>266.52999999999997</v>
      </c>
      <c r="F750" s="30">
        <v>321.95</v>
      </c>
      <c r="G750" s="30">
        <v>285.14999999999998</v>
      </c>
      <c r="H750" s="30">
        <v>284.17</v>
      </c>
      <c r="I750" s="30">
        <v>415.03</v>
      </c>
      <c r="J750" s="30">
        <v>90</v>
      </c>
    </row>
    <row r="751" spans="1:10">
      <c r="A751" s="1">
        <v>42120</v>
      </c>
      <c r="B751" s="1">
        <v>42126</v>
      </c>
      <c r="C751" s="30">
        <v>309.27</v>
      </c>
      <c r="D751" s="30">
        <v>197.04</v>
      </c>
      <c r="E751" s="30">
        <v>268.08</v>
      </c>
      <c r="F751" s="30">
        <v>317.45999999999998</v>
      </c>
      <c r="G751" s="30">
        <v>281.45</v>
      </c>
      <c r="H751" s="30">
        <v>285.66000000000003</v>
      </c>
      <c r="I751" s="30">
        <v>406.33</v>
      </c>
      <c r="J751" s="30">
        <v>90</v>
      </c>
    </row>
    <row r="752" spans="1:10">
      <c r="A752" s="1">
        <v>42127</v>
      </c>
      <c r="B752" s="1">
        <v>42133</v>
      </c>
      <c r="C752" s="30">
        <v>306.18</v>
      </c>
      <c r="D752" s="30">
        <v>192.27</v>
      </c>
      <c r="E752" s="30">
        <v>255.23</v>
      </c>
      <c r="F752" s="30">
        <v>317.44</v>
      </c>
      <c r="G752" s="30">
        <v>278.60000000000002</v>
      </c>
      <c r="H752" s="30">
        <v>280.49</v>
      </c>
      <c r="I752" s="30">
        <v>411.82</v>
      </c>
      <c r="J752" s="30">
        <v>88</v>
      </c>
    </row>
    <row r="753" spans="1:10">
      <c r="A753" s="1">
        <v>42134</v>
      </c>
      <c r="B753" s="1">
        <v>42140</v>
      </c>
      <c r="C753" s="30">
        <v>307.97000000000003</v>
      </c>
      <c r="D753" s="30">
        <v>188.97</v>
      </c>
      <c r="E753" s="30">
        <v>254.6</v>
      </c>
      <c r="F753" s="30">
        <v>313.35000000000002</v>
      </c>
      <c r="G753" s="30">
        <v>276.64</v>
      </c>
      <c r="H753" s="30">
        <v>279.17</v>
      </c>
      <c r="I753" s="30">
        <v>409</v>
      </c>
      <c r="J753" s="30">
        <v>86</v>
      </c>
    </row>
    <row r="754" spans="1:10">
      <c r="A754" s="1">
        <v>42141</v>
      </c>
      <c r="B754" s="1">
        <v>42147</v>
      </c>
      <c r="C754" s="30">
        <v>302.98</v>
      </c>
      <c r="D754" s="30">
        <v>186.32</v>
      </c>
      <c r="E754" s="30">
        <v>254.14</v>
      </c>
      <c r="F754" s="30">
        <v>317.29000000000002</v>
      </c>
      <c r="G754" s="30">
        <v>269.58</v>
      </c>
      <c r="H754" s="30">
        <v>278.32</v>
      </c>
      <c r="I754" s="30">
        <v>405.38</v>
      </c>
      <c r="J754" s="30">
        <v>83.5</v>
      </c>
    </row>
    <row r="755" spans="1:10">
      <c r="A755" s="1">
        <v>42148</v>
      </c>
      <c r="B755" s="1">
        <v>42154</v>
      </c>
      <c r="C755" s="30">
        <v>300.39</v>
      </c>
      <c r="D755" s="30">
        <v>183.51</v>
      </c>
      <c r="E755" s="30">
        <v>249.26</v>
      </c>
      <c r="F755" s="30">
        <v>318.48</v>
      </c>
      <c r="G755" s="30">
        <v>271.07</v>
      </c>
      <c r="H755" s="30">
        <v>276.48</v>
      </c>
      <c r="I755" s="30">
        <v>406.83</v>
      </c>
      <c r="J755" s="30">
        <v>81</v>
      </c>
    </row>
    <row r="756" spans="1:10">
      <c r="A756" s="1">
        <v>42155</v>
      </c>
      <c r="B756" s="1">
        <v>42161</v>
      </c>
      <c r="C756" s="30">
        <v>305.12</v>
      </c>
      <c r="D756" s="30">
        <v>184.76</v>
      </c>
      <c r="E756" s="30">
        <v>245.8</v>
      </c>
      <c r="F756" s="30">
        <v>317.57</v>
      </c>
      <c r="G756" s="30">
        <v>266.62</v>
      </c>
      <c r="H756" s="30">
        <v>271.19</v>
      </c>
      <c r="I756" s="30">
        <v>402.79</v>
      </c>
      <c r="J756" s="30">
        <v>80</v>
      </c>
    </row>
    <row r="757" spans="1:10">
      <c r="A757" s="1">
        <v>42162</v>
      </c>
      <c r="B757" s="1">
        <v>42168</v>
      </c>
      <c r="C757" s="30">
        <v>298.89</v>
      </c>
      <c r="D757" s="30">
        <v>180.91</v>
      </c>
      <c r="E757" s="30">
        <v>241.34</v>
      </c>
      <c r="F757" s="30">
        <v>312.02</v>
      </c>
      <c r="G757" s="30">
        <v>264.08999999999997</v>
      </c>
      <c r="H757" s="30">
        <v>268.14</v>
      </c>
      <c r="I757" s="30">
        <v>404.91</v>
      </c>
      <c r="J757" s="30">
        <v>78.5</v>
      </c>
    </row>
    <row r="758" spans="1:10">
      <c r="A758" s="1">
        <v>42169</v>
      </c>
      <c r="B758" s="1">
        <v>42175</v>
      </c>
      <c r="C758" s="30">
        <v>305.10000000000002</v>
      </c>
      <c r="D758" s="30">
        <v>181.16</v>
      </c>
      <c r="E758" s="30">
        <v>239.63</v>
      </c>
      <c r="F758" s="30">
        <v>311.67</v>
      </c>
      <c r="G758" s="30">
        <v>256.86</v>
      </c>
      <c r="H758" s="30">
        <v>264.39999999999998</v>
      </c>
      <c r="I758" s="30">
        <v>403.82</v>
      </c>
      <c r="J758" s="30">
        <v>77</v>
      </c>
    </row>
    <row r="759" spans="1:10">
      <c r="A759" s="1">
        <v>42176</v>
      </c>
      <c r="B759" s="1">
        <v>42182</v>
      </c>
      <c r="C759" s="30">
        <v>312.3</v>
      </c>
      <c r="D759" s="30">
        <v>181.16</v>
      </c>
      <c r="E759" s="30">
        <v>238.12</v>
      </c>
      <c r="F759" s="30">
        <v>315.31</v>
      </c>
      <c r="G759" s="30">
        <v>254.78</v>
      </c>
      <c r="H759" s="30">
        <v>262.73</v>
      </c>
      <c r="I759" s="30">
        <v>397.27</v>
      </c>
      <c r="J759" s="30">
        <v>76</v>
      </c>
    </row>
    <row r="760" spans="1:10">
      <c r="A760" s="1">
        <v>42183</v>
      </c>
      <c r="B760" s="1">
        <v>42189</v>
      </c>
      <c r="C760" s="30">
        <v>301.72000000000003</v>
      </c>
      <c r="D760" s="30">
        <v>181.69</v>
      </c>
      <c r="E760" s="30">
        <v>235.93</v>
      </c>
      <c r="F760" s="30">
        <v>316.73</v>
      </c>
      <c r="G760" s="30">
        <v>252.26</v>
      </c>
      <c r="H760" s="30">
        <v>262.67</v>
      </c>
      <c r="I760" s="30">
        <v>405.98</v>
      </c>
      <c r="J760" s="30">
        <v>71.5</v>
      </c>
    </row>
    <row r="761" spans="1:10">
      <c r="A761" s="1">
        <v>42190</v>
      </c>
      <c r="B761" s="1">
        <v>42196</v>
      </c>
      <c r="C761" s="30">
        <v>299.14</v>
      </c>
      <c r="D761" s="30">
        <v>178.49</v>
      </c>
      <c r="E761" s="30">
        <v>229.35</v>
      </c>
      <c r="F761" s="30">
        <v>313.3</v>
      </c>
      <c r="G761" s="30">
        <v>249.26</v>
      </c>
      <c r="H761" s="30">
        <v>257.39</v>
      </c>
      <c r="I761" s="30">
        <v>399.4</v>
      </c>
      <c r="J761" s="30">
        <v>69</v>
      </c>
    </row>
    <row r="762" spans="1:10">
      <c r="A762" s="1">
        <v>42197</v>
      </c>
      <c r="B762" s="1">
        <v>42203</v>
      </c>
      <c r="C762" s="30">
        <v>297.33999999999997</v>
      </c>
      <c r="D762" s="30">
        <v>176.48</v>
      </c>
      <c r="E762" s="30">
        <v>233.6</v>
      </c>
      <c r="F762" s="30">
        <v>306.89</v>
      </c>
      <c r="G762" s="30">
        <v>247.14</v>
      </c>
      <c r="H762" s="30">
        <v>257.45</v>
      </c>
      <c r="I762" s="30">
        <v>397.73</v>
      </c>
      <c r="J762" s="30">
        <v>66.5</v>
      </c>
    </row>
    <row r="763" spans="1:10">
      <c r="A763" s="1">
        <v>42204</v>
      </c>
      <c r="B763" s="1">
        <v>42210</v>
      </c>
      <c r="C763" s="30">
        <v>297.11</v>
      </c>
      <c r="D763" s="30">
        <v>174.9</v>
      </c>
      <c r="E763" s="30">
        <v>224.44</v>
      </c>
      <c r="F763" s="30">
        <v>309.39999999999998</v>
      </c>
      <c r="G763" s="30">
        <v>248.03</v>
      </c>
      <c r="H763" s="30">
        <v>256.56</v>
      </c>
      <c r="I763" s="30">
        <v>399.01</v>
      </c>
      <c r="J763" s="30">
        <v>65.5</v>
      </c>
    </row>
    <row r="764" spans="1:10">
      <c r="A764" s="1">
        <v>42211</v>
      </c>
      <c r="B764" s="1">
        <v>42217</v>
      </c>
      <c r="C764" s="30">
        <v>294.05</v>
      </c>
      <c r="D764" s="30">
        <v>173.73</v>
      </c>
      <c r="E764" s="30">
        <v>221.25</v>
      </c>
      <c r="F764" s="30">
        <v>309.8</v>
      </c>
      <c r="G764" s="30">
        <v>247.32</v>
      </c>
      <c r="H764" s="30">
        <v>256.83</v>
      </c>
      <c r="I764" s="30">
        <v>398.74</v>
      </c>
      <c r="J764" s="30">
        <v>65</v>
      </c>
    </row>
    <row r="765" spans="1:10">
      <c r="A765" s="1">
        <v>42218</v>
      </c>
      <c r="B765" s="1">
        <v>42224</v>
      </c>
      <c r="C765" s="30">
        <v>293.63</v>
      </c>
      <c r="D765" s="30">
        <v>171.28</v>
      </c>
      <c r="E765" s="30">
        <v>214.66</v>
      </c>
      <c r="F765" s="30">
        <v>309.06</v>
      </c>
      <c r="G765" s="30">
        <v>247.49</v>
      </c>
      <c r="H765" s="30">
        <v>254.41</v>
      </c>
      <c r="I765" s="30">
        <v>397.09</v>
      </c>
      <c r="J765" s="30">
        <v>64.5</v>
      </c>
    </row>
    <row r="766" spans="1:10">
      <c r="A766" s="1">
        <v>42225</v>
      </c>
      <c r="B766" s="1">
        <v>42231</v>
      </c>
      <c r="C766" s="30">
        <v>289.02999999999997</v>
      </c>
      <c r="D766" s="30">
        <v>171.24</v>
      </c>
      <c r="E766" s="30">
        <v>214.19</v>
      </c>
      <c r="F766" s="30">
        <v>306.93</v>
      </c>
      <c r="G766" s="30">
        <v>246.17</v>
      </c>
      <c r="H766" s="30">
        <v>250.88</v>
      </c>
      <c r="I766" s="30">
        <v>394.89</v>
      </c>
      <c r="J766" s="30">
        <v>63.25</v>
      </c>
    </row>
    <row r="767" spans="1:10">
      <c r="A767" s="1">
        <v>42232</v>
      </c>
      <c r="B767" s="1">
        <v>42238</v>
      </c>
      <c r="C767" s="30">
        <v>293.89999999999998</v>
      </c>
      <c r="D767" s="30">
        <v>169.67</v>
      </c>
      <c r="E767" s="30">
        <v>216.91</v>
      </c>
      <c r="F767" s="30">
        <v>304.35000000000002</v>
      </c>
      <c r="G767" s="30">
        <v>244.43</v>
      </c>
      <c r="H767" s="30">
        <v>254.05</v>
      </c>
      <c r="I767" s="30">
        <v>394.91</v>
      </c>
      <c r="J767" s="30">
        <v>61.5</v>
      </c>
    </row>
    <row r="768" spans="1:10">
      <c r="A768" s="1">
        <v>42239</v>
      </c>
      <c r="B768" s="1">
        <v>42245</v>
      </c>
      <c r="C768" s="30">
        <v>293.31</v>
      </c>
      <c r="D768" s="30">
        <v>170.03</v>
      </c>
      <c r="E768" s="30">
        <v>208.42</v>
      </c>
      <c r="F768" s="30">
        <v>301.43</v>
      </c>
      <c r="G768" s="30">
        <v>245.82</v>
      </c>
      <c r="H768" s="30">
        <v>254.07</v>
      </c>
      <c r="I768" s="30">
        <v>397.62</v>
      </c>
      <c r="J768" s="30">
        <v>62</v>
      </c>
    </row>
    <row r="769" spans="1:10">
      <c r="A769" s="1">
        <v>42246</v>
      </c>
      <c r="B769" s="1">
        <v>42252</v>
      </c>
      <c r="C769" s="30">
        <v>281.12</v>
      </c>
      <c r="D769" s="30">
        <v>168.97</v>
      </c>
      <c r="E769" s="30">
        <v>209.26</v>
      </c>
      <c r="F769" s="30">
        <v>296.44</v>
      </c>
      <c r="G769" s="30">
        <v>244.77</v>
      </c>
      <c r="H769" s="30">
        <v>251.19</v>
      </c>
      <c r="I769" s="30">
        <v>397.13</v>
      </c>
      <c r="J769" s="30">
        <v>62.5</v>
      </c>
    </row>
    <row r="770" spans="1:10">
      <c r="A770" s="1">
        <v>42253</v>
      </c>
      <c r="B770" s="1">
        <v>42259</v>
      </c>
      <c r="C770" s="30">
        <v>283.61</v>
      </c>
      <c r="D770" s="30">
        <v>171.86</v>
      </c>
      <c r="E770" s="30">
        <v>217.83</v>
      </c>
      <c r="F770" s="30">
        <v>295.58</v>
      </c>
      <c r="G770" s="30">
        <v>241.72</v>
      </c>
      <c r="H770" s="30">
        <v>252.03</v>
      </c>
      <c r="I770" s="30">
        <v>395.82</v>
      </c>
      <c r="J770" s="30">
        <v>63.5</v>
      </c>
    </row>
    <row r="771" spans="1:10">
      <c r="A771" s="1">
        <v>42260</v>
      </c>
      <c r="B771" s="1">
        <v>42266</v>
      </c>
      <c r="C771" s="30">
        <v>284</v>
      </c>
      <c r="D771" s="30">
        <v>172.45</v>
      </c>
      <c r="E771" s="30">
        <v>212.19</v>
      </c>
      <c r="F771" s="30">
        <v>296.72000000000003</v>
      </c>
      <c r="G771" s="30">
        <v>241.69</v>
      </c>
      <c r="H771" s="30">
        <v>253.79</v>
      </c>
      <c r="I771" s="30">
        <v>398.99</v>
      </c>
      <c r="J771" s="30">
        <v>63.5</v>
      </c>
    </row>
    <row r="772" spans="1:10">
      <c r="A772" s="1">
        <v>42267</v>
      </c>
      <c r="B772" s="1">
        <v>42273</v>
      </c>
      <c r="C772" s="30">
        <v>287.55</v>
      </c>
      <c r="D772" s="30">
        <v>174.51</v>
      </c>
      <c r="E772" s="30">
        <v>220.17</v>
      </c>
      <c r="F772" s="30">
        <v>296.12</v>
      </c>
      <c r="G772" s="30">
        <v>243.41</v>
      </c>
      <c r="H772" s="30">
        <v>248.64</v>
      </c>
      <c r="I772" s="30">
        <v>399.45</v>
      </c>
      <c r="J772" s="30">
        <v>65</v>
      </c>
    </row>
    <row r="773" spans="1:10">
      <c r="A773" s="1">
        <v>42274</v>
      </c>
      <c r="B773" s="1">
        <v>42280</v>
      </c>
      <c r="C773" s="30">
        <v>289.14</v>
      </c>
      <c r="D773" s="30">
        <v>175.45</v>
      </c>
      <c r="E773" s="30">
        <v>227.18</v>
      </c>
      <c r="F773" s="30">
        <v>296.08999999999997</v>
      </c>
      <c r="G773" s="30">
        <v>242.5</v>
      </c>
      <c r="H773" s="30">
        <v>252.32</v>
      </c>
      <c r="I773" s="30">
        <v>394.6</v>
      </c>
      <c r="J773" s="30">
        <v>64.5</v>
      </c>
    </row>
    <row r="774" spans="1:10">
      <c r="A774" s="1">
        <v>42281</v>
      </c>
      <c r="B774" s="1">
        <v>42287</v>
      </c>
      <c r="C774" s="30">
        <v>294.33</v>
      </c>
      <c r="D774" s="30">
        <v>177.29</v>
      </c>
      <c r="E774" s="30">
        <v>231.49</v>
      </c>
      <c r="F774" s="30">
        <v>299.02999999999997</v>
      </c>
      <c r="G774" s="30">
        <v>239.02</v>
      </c>
      <c r="H774" s="30">
        <v>251.86</v>
      </c>
      <c r="I774" s="30">
        <v>388.77</v>
      </c>
      <c r="J774" s="30">
        <v>64.5</v>
      </c>
    </row>
    <row r="775" spans="1:10">
      <c r="A775" s="1">
        <v>42288</v>
      </c>
      <c r="B775" s="1">
        <v>42294</v>
      </c>
      <c r="C775" s="30">
        <v>296.98</v>
      </c>
      <c r="D775" s="30">
        <v>180.17</v>
      </c>
      <c r="E775" s="30">
        <v>237.49</v>
      </c>
      <c r="F775" s="30">
        <v>298.99</v>
      </c>
      <c r="G775" s="30">
        <v>245</v>
      </c>
      <c r="H775" s="30">
        <v>252.87</v>
      </c>
      <c r="I775" s="30">
        <v>392.27</v>
      </c>
      <c r="J775" s="30">
        <v>64.5</v>
      </c>
    </row>
    <row r="776" spans="1:10">
      <c r="A776" s="1">
        <v>42295</v>
      </c>
      <c r="B776" s="1">
        <v>42301</v>
      </c>
      <c r="C776" s="30">
        <v>299.72000000000003</v>
      </c>
      <c r="D776" s="30">
        <v>183</v>
      </c>
      <c r="E776" s="30">
        <v>238.64</v>
      </c>
      <c r="F776" s="30">
        <v>301.33999999999997</v>
      </c>
      <c r="G776" s="30">
        <v>244.7</v>
      </c>
      <c r="H776" s="30">
        <v>254.92</v>
      </c>
      <c r="I776" s="30">
        <v>392.95</v>
      </c>
      <c r="J776" s="30">
        <v>65</v>
      </c>
    </row>
    <row r="777" spans="1:10">
      <c r="A777" s="1">
        <v>42302</v>
      </c>
      <c r="B777" s="1">
        <v>42308</v>
      </c>
      <c r="C777" s="30">
        <v>299.44</v>
      </c>
      <c r="D777" s="30">
        <v>181.08</v>
      </c>
      <c r="E777" s="30">
        <v>241.85</v>
      </c>
      <c r="F777" s="30">
        <v>302.08999999999997</v>
      </c>
      <c r="G777" s="30">
        <v>245.32</v>
      </c>
      <c r="H777" s="30">
        <v>254.04</v>
      </c>
      <c r="I777" s="30">
        <v>384.27</v>
      </c>
      <c r="J777" s="30">
        <v>64</v>
      </c>
    </row>
    <row r="778" spans="1:10">
      <c r="A778" s="1">
        <v>42309</v>
      </c>
      <c r="B778" s="1">
        <v>42315</v>
      </c>
      <c r="C778" s="30">
        <v>297.74</v>
      </c>
      <c r="D778" s="30">
        <v>179.19</v>
      </c>
      <c r="E778" s="30">
        <v>245.29</v>
      </c>
      <c r="F778" s="30">
        <v>305.11</v>
      </c>
      <c r="G778" s="30">
        <v>245.99</v>
      </c>
      <c r="H778" s="30">
        <v>252.58</v>
      </c>
      <c r="I778" s="30">
        <v>388.85</v>
      </c>
      <c r="J778" s="30">
        <v>63.5</v>
      </c>
    </row>
    <row r="779" spans="1:10">
      <c r="A779" s="1">
        <v>42316</v>
      </c>
      <c r="B779" s="1">
        <v>42322</v>
      </c>
      <c r="C779" s="30">
        <v>295.83999999999997</v>
      </c>
      <c r="D779" s="30">
        <v>178.24</v>
      </c>
      <c r="E779" s="30">
        <v>240.82</v>
      </c>
      <c r="F779" s="30">
        <v>300.08999999999997</v>
      </c>
      <c r="G779" s="30">
        <v>248.95</v>
      </c>
      <c r="H779" s="30">
        <v>251.52</v>
      </c>
      <c r="I779" s="30">
        <v>382.81</v>
      </c>
      <c r="J779" s="30">
        <v>62.5</v>
      </c>
    </row>
    <row r="780" spans="1:10">
      <c r="A780" s="1">
        <v>42323</v>
      </c>
      <c r="B780" s="1">
        <v>42329</v>
      </c>
      <c r="C780" s="30">
        <v>307.10000000000002</v>
      </c>
      <c r="D780" s="30">
        <v>178.65</v>
      </c>
      <c r="E780" s="30">
        <v>238.84</v>
      </c>
      <c r="F780" s="30">
        <v>300.72000000000003</v>
      </c>
      <c r="G780" s="30">
        <v>251.84</v>
      </c>
      <c r="H780" s="30">
        <v>251.95</v>
      </c>
      <c r="I780" s="30">
        <v>395.38</v>
      </c>
      <c r="J780" s="30">
        <v>60.5</v>
      </c>
    </row>
    <row r="781" spans="1:10">
      <c r="A781" s="1">
        <v>42330</v>
      </c>
      <c r="B781" s="1">
        <v>42336</v>
      </c>
      <c r="C781" s="30">
        <v>304.31</v>
      </c>
      <c r="D781" s="30">
        <v>174.44</v>
      </c>
      <c r="E781" s="30">
        <v>228.54</v>
      </c>
      <c r="F781" s="30">
        <v>302.97000000000003</v>
      </c>
      <c r="G781" s="30">
        <v>250.53</v>
      </c>
      <c r="H781" s="30">
        <v>252.5</v>
      </c>
      <c r="I781" s="30">
        <v>385.98</v>
      </c>
      <c r="J781" s="30">
        <v>59</v>
      </c>
    </row>
    <row r="782" spans="1:10">
      <c r="A782" s="1">
        <v>42337</v>
      </c>
      <c r="B782" s="1">
        <v>42343</v>
      </c>
      <c r="C782" s="30">
        <v>297.87</v>
      </c>
      <c r="D782" s="30">
        <v>172.04</v>
      </c>
      <c r="E782" s="30">
        <v>224.27</v>
      </c>
      <c r="F782" s="30">
        <v>286.79000000000002</v>
      </c>
      <c r="G782" s="30">
        <v>249.42</v>
      </c>
      <c r="H782" s="30">
        <v>253.49</v>
      </c>
      <c r="I782" s="30">
        <v>379.97</v>
      </c>
      <c r="J782" s="30">
        <v>59</v>
      </c>
    </row>
    <row r="783" spans="1:10">
      <c r="A783" s="1">
        <v>42344</v>
      </c>
      <c r="B783" s="1">
        <v>42350</v>
      </c>
      <c r="C783" s="30">
        <v>297.85000000000002</v>
      </c>
      <c r="D783" s="30">
        <v>173.06</v>
      </c>
      <c r="E783" s="30">
        <v>225.09</v>
      </c>
      <c r="F783" s="30">
        <v>294.92</v>
      </c>
      <c r="G783" s="30">
        <v>253.43</v>
      </c>
      <c r="H783" s="30">
        <v>251.13</v>
      </c>
      <c r="I783" s="30">
        <v>381.22</v>
      </c>
      <c r="J783" s="30">
        <v>58.5</v>
      </c>
    </row>
    <row r="784" spans="1:10">
      <c r="A784" s="1">
        <v>42351</v>
      </c>
      <c r="B784" s="1">
        <v>42357</v>
      </c>
      <c r="C784" s="30">
        <v>292.77</v>
      </c>
      <c r="D784" s="30">
        <v>170.6</v>
      </c>
      <c r="E784" s="30">
        <v>222.57</v>
      </c>
      <c r="F784" s="30">
        <v>291.08</v>
      </c>
      <c r="G784" s="30">
        <v>253.29</v>
      </c>
      <c r="H784" s="30">
        <v>250.86</v>
      </c>
      <c r="I784" s="30">
        <v>387.78</v>
      </c>
      <c r="J784" s="30">
        <v>58.5</v>
      </c>
    </row>
    <row r="785" spans="1:10">
      <c r="A785" s="1">
        <v>42358</v>
      </c>
      <c r="B785" s="1">
        <v>42364</v>
      </c>
      <c r="C785" s="30">
        <v>292.89999999999998</v>
      </c>
      <c r="D785" s="30">
        <v>173.18</v>
      </c>
      <c r="E785" s="30">
        <v>223.99</v>
      </c>
      <c r="F785" s="30">
        <v>290.12</v>
      </c>
      <c r="G785" s="30">
        <v>250.71</v>
      </c>
      <c r="H785" s="30">
        <v>253.38</v>
      </c>
      <c r="I785" s="30">
        <v>386.7</v>
      </c>
      <c r="J785" s="30">
        <v>58.5</v>
      </c>
    </row>
    <row r="786" spans="1:10">
      <c r="A786" s="1">
        <v>42365</v>
      </c>
      <c r="B786" s="1">
        <v>42371</v>
      </c>
      <c r="C786" s="30">
        <v>299.91000000000003</v>
      </c>
      <c r="D786" s="30">
        <v>172.21</v>
      </c>
      <c r="E786" s="30">
        <v>228.92</v>
      </c>
      <c r="F786" s="30">
        <v>288.24</v>
      </c>
      <c r="G786" s="30">
        <v>251.63</v>
      </c>
      <c r="H786" s="30">
        <v>252.76</v>
      </c>
      <c r="I786" s="30">
        <v>392.37</v>
      </c>
      <c r="J786" s="30">
        <v>58.5</v>
      </c>
    </row>
    <row r="787" spans="1:10">
      <c r="A787" s="1">
        <v>42372</v>
      </c>
      <c r="B787" s="1">
        <v>42378</v>
      </c>
      <c r="C787" s="30">
        <v>297.62</v>
      </c>
      <c r="D787" s="30">
        <v>171.57</v>
      </c>
      <c r="E787" s="30">
        <v>226.62</v>
      </c>
      <c r="F787" s="30">
        <v>287.27</v>
      </c>
      <c r="G787" s="30">
        <v>252.98</v>
      </c>
      <c r="H787" s="30">
        <v>253.16</v>
      </c>
      <c r="I787" s="30">
        <v>383.53</v>
      </c>
      <c r="J787" s="30">
        <v>59</v>
      </c>
    </row>
    <row r="788" spans="1:10">
      <c r="A788" s="1">
        <v>42379</v>
      </c>
      <c r="B788" s="1">
        <v>42385</v>
      </c>
      <c r="C788" s="30">
        <v>284.92</v>
      </c>
      <c r="D788" s="30">
        <v>166.71</v>
      </c>
      <c r="E788" s="30">
        <v>223.41</v>
      </c>
      <c r="F788" s="30">
        <v>286.14999999999998</v>
      </c>
      <c r="G788" s="30">
        <v>248.87</v>
      </c>
      <c r="H788" s="30">
        <v>246.46</v>
      </c>
      <c r="I788" s="30">
        <v>380.08</v>
      </c>
      <c r="J788" s="30">
        <v>58.5</v>
      </c>
    </row>
    <row r="789" spans="1:10">
      <c r="A789" s="1">
        <v>42386</v>
      </c>
      <c r="B789" s="1">
        <v>42392</v>
      </c>
      <c r="C789" s="30">
        <v>292.02</v>
      </c>
      <c r="D789" s="30">
        <v>169.34</v>
      </c>
      <c r="E789" s="30">
        <v>220.75</v>
      </c>
      <c r="F789" s="30">
        <v>282.20999999999998</v>
      </c>
      <c r="G789" s="30">
        <v>240.11</v>
      </c>
      <c r="H789" s="30">
        <v>241.7</v>
      </c>
      <c r="I789" s="30">
        <v>390.2</v>
      </c>
      <c r="J789" s="30">
        <v>58</v>
      </c>
    </row>
    <row r="790" spans="1:10">
      <c r="A790" s="1">
        <v>42393</v>
      </c>
      <c r="B790" s="1">
        <v>42399</v>
      </c>
      <c r="C790" s="30">
        <v>282.22000000000003</v>
      </c>
      <c r="D790" s="30">
        <v>167.26</v>
      </c>
      <c r="E790" s="30">
        <v>221.23</v>
      </c>
      <c r="F790" s="30">
        <v>279.58999999999997</v>
      </c>
      <c r="G790" s="30">
        <v>239.39</v>
      </c>
      <c r="H790" s="30">
        <v>240.65</v>
      </c>
      <c r="I790" s="30">
        <v>388.37</v>
      </c>
      <c r="J790" s="30">
        <v>58</v>
      </c>
    </row>
    <row r="791" spans="1:10">
      <c r="A791" s="1">
        <v>42400</v>
      </c>
      <c r="B791" s="1">
        <v>42406</v>
      </c>
      <c r="C791" s="30">
        <v>276.61</v>
      </c>
      <c r="D791" s="30">
        <v>165.59</v>
      </c>
      <c r="E791" s="30">
        <v>210.23</v>
      </c>
      <c r="F791" s="30">
        <v>280.16000000000003</v>
      </c>
      <c r="G791" s="30">
        <v>237.97</v>
      </c>
      <c r="H791" s="30">
        <v>241.14</v>
      </c>
      <c r="I791" s="30">
        <v>381.54</v>
      </c>
      <c r="J791" s="30">
        <v>57.5</v>
      </c>
    </row>
    <row r="792" spans="1:10">
      <c r="A792" s="1">
        <v>42407</v>
      </c>
      <c r="B792" s="1">
        <v>42413</v>
      </c>
      <c r="C792" s="30">
        <v>276.45999999999998</v>
      </c>
      <c r="D792" s="30">
        <v>164.41</v>
      </c>
      <c r="E792" s="30">
        <v>208.26</v>
      </c>
      <c r="F792" s="30">
        <v>279.23</v>
      </c>
      <c r="G792" s="30">
        <v>232.98</v>
      </c>
      <c r="H792" s="30">
        <v>236.27</v>
      </c>
      <c r="I792" s="30">
        <v>380.1</v>
      </c>
      <c r="J792" s="30">
        <v>57.5</v>
      </c>
    </row>
    <row r="793" spans="1:10">
      <c r="A793" s="1">
        <v>42414</v>
      </c>
      <c r="B793" s="1">
        <v>42420</v>
      </c>
      <c r="C793" s="30">
        <v>275.86</v>
      </c>
      <c r="D793" s="30">
        <v>165.68</v>
      </c>
      <c r="E793" s="30">
        <v>212.47</v>
      </c>
      <c r="F793" s="30">
        <v>273.20999999999998</v>
      </c>
      <c r="G793" s="30">
        <v>230.29</v>
      </c>
      <c r="H793" s="30">
        <v>233.69</v>
      </c>
      <c r="I793" s="30">
        <v>384.71</v>
      </c>
      <c r="J793" s="30">
        <v>56</v>
      </c>
    </row>
    <row r="794" spans="1:10">
      <c r="A794" s="1">
        <v>42421</v>
      </c>
      <c r="B794" s="1">
        <v>42427</v>
      </c>
      <c r="C794" s="30">
        <v>270.14</v>
      </c>
      <c r="D794" s="30">
        <v>165.75</v>
      </c>
      <c r="E794" s="30">
        <v>204.04</v>
      </c>
      <c r="F794" s="30">
        <v>273.08999999999997</v>
      </c>
      <c r="G794" s="30">
        <v>230.72</v>
      </c>
      <c r="H794" s="30">
        <v>235.98</v>
      </c>
      <c r="I794" s="30">
        <v>373.48</v>
      </c>
      <c r="J794" s="30">
        <v>55</v>
      </c>
    </row>
    <row r="795" spans="1:10">
      <c r="A795" s="1">
        <v>42428</v>
      </c>
      <c r="B795" s="1">
        <v>42434</v>
      </c>
      <c r="C795" s="30">
        <v>265.08</v>
      </c>
      <c r="D795" s="30">
        <v>164.61</v>
      </c>
      <c r="E795" s="30">
        <v>205.15</v>
      </c>
      <c r="F795" s="30">
        <v>270.20999999999998</v>
      </c>
      <c r="G795" s="30">
        <v>226.15</v>
      </c>
      <c r="H795" s="30">
        <v>231.62</v>
      </c>
      <c r="I795" s="30">
        <v>379.2</v>
      </c>
      <c r="J795" s="30">
        <v>55</v>
      </c>
    </row>
    <row r="796" spans="1:10">
      <c r="A796" s="1">
        <v>42435</v>
      </c>
      <c r="B796" s="1">
        <v>42441</v>
      </c>
      <c r="C796" s="30">
        <v>257.06</v>
      </c>
      <c r="D796" s="30">
        <v>164.38</v>
      </c>
      <c r="E796" s="30">
        <v>200.98</v>
      </c>
      <c r="F796" s="30">
        <v>270.89</v>
      </c>
      <c r="G796" s="30">
        <v>226.04</v>
      </c>
      <c r="H796" s="30">
        <v>228.83</v>
      </c>
      <c r="I796" s="30">
        <v>373.69</v>
      </c>
      <c r="J796" s="30">
        <v>55</v>
      </c>
    </row>
    <row r="797" spans="1:10">
      <c r="A797" s="1">
        <v>42442</v>
      </c>
      <c r="B797" s="1">
        <v>42448</v>
      </c>
      <c r="C797" s="30">
        <v>264.39</v>
      </c>
      <c r="D797" s="30">
        <v>163.92</v>
      </c>
      <c r="E797" s="30">
        <v>198.28</v>
      </c>
      <c r="F797" s="30">
        <v>271.54000000000002</v>
      </c>
      <c r="G797" s="30">
        <v>221.02</v>
      </c>
      <c r="H797" s="30">
        <v>227.41</v>
      </c>
      <c r="I797" s="30">
        <v>370.71</v>
      </c>
      <c r="J797" s="30">
        <v>55.5</v>
      </c>
    </row>
    <row r="798" spans="1:10">
      <c r="A798" s="1">
        <v>42449</v>
      </c>
      <c r="B798" s="1">
        <v>42455</v>
      </c>
      <c r="C798" s="30">
        <v>262.68</v>
      </c>
      <c r="D798" s="30">
        <v>162.63999999999999</v>
      </c>
      <c r="E798" s="30">
        <v>199.48</v>
      </c>
      <c r="F798" s="30">
        <v>258.93</v>
      </c>
      <c r="G798" s="30">
        <v>223.05</v>
      </c>
      <c r="H798" s="30">
        <v>228.82</v>
      </c>
      <c r="I798" s="30">
        <v>373.9</v>
      </c>
      <c r="J798" s="30">
        <v>55</v>
      </c>
    </row>
    <row r="799" spans="1:10">
      <c r="A799" s="1">
        <v>42456</v>
      </c>
      <c r="B799" s="1">
        <v>42462</v>
      </c>
      <c r="C799" s="30">
        <v>258.24</v>
      </c>
      <c r="D799" s="30">
        <v>164.33</v>
      </c>
      <c r="E799" s="30">
        <v>198.34</v>
      </c>
      <c r="F799" s="30">
        <v>257.39999999999998</v>
      </c>
      <c r="G799" s="30">
        <v>221.9</v>
      </c>
      <c r="H799" s="30">
        <v>228.08</v>
      </c>
      <c r="I799" s="30">
        <v>371.02</v>
      </c>
      <c r="J799" s="30">
        <v>55</v>
      </c>
    </row>
    <row r="800" spans="1:10">
      <c r="A800" s="1">
        <v>42463</v>
      </c>
      <c r="B800" s="1">
        <v>42469</v>
      </c>
      <c r="C800" s="30">
        <v>260.82</v>
      </c>
      <c r="D800" s="30">
        <v>164.16</v>
      </c>
      <c r="E800" s="30">
        <v>192.59</v>
      </c>
      <c r="F800" s="30">
        <v>256.29000000000002</v>
      </c>
      <c r="G800" s="30">
        <v>222.24</v>
      </c>
      <c r="H800" s="30">
        <v>227.81</v>
      </c>
      <c r="I800" s="30">
        <v>373.55</v>
      </c>
      <c r="J800" s="30">
        <v>55</v>
      </c>
    </row>
    <row r="801" spans="1:10">
      <c r="A801" s="1">
        <v>42470</v>
      </c>
      <c r="B801" s="1">
        <v>42476</v>
      </c>
      <c r="C801" s="30">
        <v>256.79000000000002</v>
      </c>
      <c r="D801" s="30">
        <v>165</v>
      </c>
      <c r="E801" s="30">
        <v>195.05</v>
      </c>
      <c r="F801" s="30">
        <v>253.12</v>
      </c>
      <c r="G801" s="30">
        <v>219.74</v>
      </c>
      <c r="H801" s="30">
        <v>220.26</v>
      </c>
      <c r="I801" s="30">
        <v>360.91</v>
      </c>
      <c r="J801" s="30">
        <v>55</v>
      </c>
    </row>
    <row r="802" spans="1:10">
      <c r="A802" s="1">
        <v>42477</v>
      </c>
      <c r="B802" s="1">
        <v>42483</v>
      </c>
      <c r="C802" s="30">
        <v>250.92</v>
      </c>
      <c r="D802" s="30">
        <v>165.32</v>
      </c>
      <c r="E802" s="30">
        <v>191.49</v>
      </c>
      <c r="F802" s="30">
        <v>254.48</v>
      </c>
      <c r="G802" s="30">
        <v>215.13</v>
      </c>
      <c r="H802" s="30">
        <v>220.05</v>
      </c>
      <c r="I802" s="30">
        <v>365.37</v>
      </c>
      <c r="J802" s="30">
        <v>54</v>
      </c>
    </row>
    <row r="803" spans="1:10">
      <c r="A803" s="1">
        <v>42484</v>
      </c>
      <c r="B803" s="1">
        <v>42490</v>
      </c>
      <c r="C803" s="30">
        <v>253.48</v>
      </c>
      <c r="D803" s="30">
        <v>164.77</v>
      </c>
      <c r="E803" s="30">
        <v>196.6</v>
      </c>
      <c r="F803" s="30">
        <v>260.66000000000003</v>
      </c>
      <c r="G803" s="30">
        <v>217.46</v>
      </c>
      <c r="H803" s="30">
        <v>220.94</v>
      </c>
      <c r="I803" s="30">
        <v>372.17</v>
      </c>
      <c r="J803" s="30">
        <v>53.5</v>
      </c>
    </row>
    <row r="804" spans="1:10">
      <c r="A804" s="1">
        <v>42491</v>
      </c>
      <c r="B804" s="1">
        <v>42497</v>
      </c>
      <c r="C804" s="30">
        <v>251.33</v>
      </c>
      <c r="D804" s="30">
        <v>164.85</v>
      </c>
      <c r="E804" s="30">
        <v>195.99</v>
      </c>
      <c r="F804" s="30">
        <v>263.45</v>
      </c>
      <c r="G804" s="30">
        <v>214.42</v>
      </c>
      <c r="H804" s="30">
        <v>217.23</v>
      </c>
      <c r="I804" s="30">
        <v>366.44</v>
      </c>
      <c r="J804" s="30">
        <v>53.5</v>
      </c>
    </row>
    <row r="805" spans="1:10">
      <c r="A805" s="1">
        <v>42498</v>
      </c>
      <c r="B805" s="1">
        <v>42504</v>
      </c>
      <c r="C805" s="30">
        <v>249.68</v>
      </c>
      <c r="D805" s="30">
        <v>162.47999999999999</v>
      </c>
      <c r="E805" s="30">
        <v>194.53</v>
      </c>
      <c r="F805" s="30">
        <v>251.96</v>
      </c>
      <c r="G805" s="30">
        <v>215.49</v>
      </c>
      <c r="H805" s="30">
        <v>218.31</v>
      </c>
      <c r="I805" s="30">
        <v>359.59</v>
      </c>
      <c r="J805" s="30">
        <v>54</v>
      </c>
    </row>
    <row r="806" spans="1:10">
      <c r="A806" s="1">
        <v>42505</v>
      </c>
      <c r="B806" s="1">
        <v>42511</v>
      </c>
      <c r="C806" s="30">
        <v>254.43</v>
      </c>
      <c r="D806" s="30">
        <v>165.97</v>
      </c>
      <c r="E806" s="30">
        <v>195.47</v>
      </c>
      <c r="F806" s="30">
        <v>256.17</v>
      </c>
      <c r="G806" s="30">
        <v>214.7</v>
      </c>
      <c r="H806" s="30">
        <v>217.41</v>
      </c>
      <c r="I806" s="30">
        <v>375.05</v>
      </c>
      <c r="J806" s="30">
        <v>55.5</v>
      </c>
    </row>
    <row r="807" spans="1:10">
      <c r="A807" s="1">
        <v>42512</v>
      </c>
      <c r="B807" s="1">
        <v>42518</v>
      </c>
      <c r="C807" s="30">
        <v>258.45999999999998</v>
      </c>
      <c r="D807" s="30">
        <v>165.92</v>
      </c>
      <c r="E807" s="30">
        <v>205.14</v>
      </c>
      <c r="F807" s="30">
        <v>259.37</v>
      </c>
      <c r="G807" s="30">
        <v>214.05</v>
      </c>
      <c r="H807" s="30">
        <v>217.78</v>
      </c>
      <c r="I807" s="30">
        <v>363.96</v>
      </c>
      <c r="J807" s="30">
        <v>57.5</v>
      </c>
    </row>
    <row r="808" spans="1:10">
      <c r="A808" s="1">
        <v>42519</v>
      </c>
      <c r="B808" s="1">
        <v>42525</v>
      </c>
      <c r="C808" s="30">
        <v>265.88</v>
      </c>
      <c r="D808" s="30">
        <v>165.66</v>
      </c>
      <c r="E808" s="30">
        <v>206.54</v>
      </c>
      <c r="F808" s="30">
        <v>262.62</v>
      </c>
      <c r="G808" s="30">
        <v>213.71</v>
      </c>
      <c r="H808" s="30">
        <v>217.66</v>
      </c>
      <c r="I808" s="30">
        <v>370.45</v>
      </c>
      <c r="J808" s="30">
        <v>58</v>
      </c>
    </row>
    <row r="809" spans="1:10">
      <c r="A809" s="1">
        <v>42526</v>
      </c>
      <c r="B809" s="1">
        <v>42532</v>
      </c>
      <c r="C809" s="30">
        <v>271.94</v>
      </c>
      <c r="D809" s="30">
        <v>168.9</v>
      </c>
      <c r="E809" s="30">
        <v>211.45</v>
      </c>
      <c r="F809" s="30">
        <v>266.31</v>
      </c>
      <c r="G809" s="30">
        <v>217.12</v>
      </c>
      <c r="H809" s="30">
        <v>220.37</v>
      </c>
      <c r="I809" s="30">
        <v>370.66</v>
      </c>
      <c r="J809" s="30">
        <v>60</v>
      </c>
    </row>
    <row r="810" spans="1:10">
      <c r="A810" s="1">
        <v>42533</v>
      </c>
      <c r="B810" s="1">
        <v>42539</v>
      </c>
      <c r="C810" s="30">
        <v>275.20999999999998</v>
      </c>
      <c r="D810" s="30">
        <v>169.71</v>
      </c>
      <c r="E810" s="30">
        <v>207.07</v>
      </c>
      <c r="F810" s="30">
        <v>260.97000000000003</v>
      </c>
      <c r="G810" s="30">
        <v>222.3</v>
      </c>
      <c r="H810" s="30">
        <v>222.66</v>
      </c>
      <c r="I810" s="30">
        <v>368.14</v>
      </c>
      <c r="J810" s="30">
        <v>60.5</v>
      </c>
    </row>
    <row r="811" spans="1:10">
      <c r="A811" s="1">
        <v>42540</v>
      </c>
      <c r="B811" s="1">
        <v>42546</v>
      </c>
      <c r="C811" s="30">
        <v>280.58999999999997</v>
      </c>
      <c r="D811" s="30">
        <v>169.86</v>
      </c>
      <c r="E811" s="30">
        <v>216.41</v>
      </c>
      <c r="F811" s="30">
        <v>258.93</v>
      </c>
      <c r="G811" s="30">
        <v>226.21</v>
      </c>
      <c r="H811" s="30">
        <v>223.25</v>
      </c>
      <c r="I811" s="30">
        <v>368.18</v>
      </c>
      <c r="J811" s="30">
        <v>62</v>
      </c>
    </row>
    <row r="812" spans="1:10">
      <c r="A812" s="1">
        <v>42547</v>
      </c>
      <c r="B812" s="1">
        <v>42553</v>
      </c>
      <c r="C812" s="30">
        <v>289.08</v>
      </c>
      <c r="D812" s="30">
        <v>169.45</v>
      </c>
      <c r="E812" s="30">
        <v>215.81</v>
      </c>
      <c r="F812" s="30">
        <v>265.3</v>
      </c>
      <c r="G812" s="30">
        <v>228.45</v>
      </c>
      <c r="H812" s="30">
        <v>224.81</v>
      </c>
      <c r="I812" s="30">
        <v>347.64</v>
      </c>
      <c r="J812" s="30">
        <v>63</v>
      </c>
    </row>
    <row r="813" spans="1:10">
      <c r="A813" s="1">
        <v>42554</v>
      </c>
      <c r="B813" s="1">
        <v>42560</v>
      </c>
      <c r="C813" s="30">
        <v>296.55</v>
      </c>
      <c r="D813" s="30">
        <v>170.32</v>
      </c>
      <c r="E813" s="30">
        <v>219.83</v>
      </c>
      <c r="F813" s="30">
        <v>262.86</v>
      </c>
      <c r="G813" s="30">
        <v>230.86</v>
      </c>
      <c r="H813" s="30">
        <v>223.33</v>
      </c>
      <c r="I813" s="30">
        <v>354.58</v>
      </c>
      <c r="J813" s="30">
        <v>62</v>
      </c>
    </row>
    <row r="814" spans="1:10">
      <c r="A814" s="1">
        <v>42561</v>
      </c>
      <c r="B814" s="1">
        <v>42567</v>
      </c>
      <c r="C814" s="30">
        <v>298.95999999999998</v>
      </c>
      <c r="D814" s="30">
        <v>169.94</v>
      </c>
      <c r="E814" s="30">
        <v>220.49</v>
      </c>
      <c r="F814" s="30">
        <v>261</v>
      </c>
      <c r="G814" s="30">
        <v>241.04</v>
      </c>
      <c r="H814" s="30">
        <v>233.61</v>
      </c>
      <c r="I814" s="30">
        <v>363.29</v>
      </c>
      <c r="J814" s="30">
        <v>62.5</v>
      </c>
    </row>
    <row r="815" spans="1:10">
      <c r="A815" s="1">
        <v>42568</v>
      </c>
      <c r="B815" s="1">
        <v>42574</v>
      </c>
      <c r="C815" s="30">
        <v>304.62</v>
      </c>
      <c r="D815" s="30">
        <v>172.5</v>
      </c>
      <c r="E815" s="30">
        <v>221.1</v>
      </c>
      <c r="F815" s="30">
        <v>268.24</v>
      </c>
      <c r="G815" s="30">
        <v>244.68</v>
      </c>
      <c r="H815" s="30">
        <v>234.09</v>
      </c>
      <c r="I815" s="30">
        <v>359.67</v>
      </c>
      <c r="J815" s="30">
        <v>63</v>
      </c>
    </row>
    <row r="816" spans="1:10">
      <c r="A816" s="1">
        <v>42575</v>
      </c>
      <c r="B816" s="1">
        <v>42581</v>
      </c>
      <c r="C816" s="30">
        <v>298.74</v>
      </c>
      <c r="D816" s="30">
        <v>171.35</v>
      </c>
      <c r="E816" s="30">
        <v>224.72</v>
      </c>
      <c r="F816" s="30">
        <v>267.79000000000002</v>
      </c>
      <c r="G816" s="30">
        <v>247.69</v>
      </c>
      <c r="H816" s="30">
        <v>237.67</v>
      </c>
      <c r="I816" s="30">
        <v>362.77</v>
      </c>
      <c r="J816" s="30">
        <v>69</v>
      </c>
    </row>
    <row r="817" spans="1:10">
      <c r="A817" s="1">
        <v>42582</v>
      </c>
      <c r="B817" s="1">
        <v>42588</v>
      </c>
      <c r="C817" s="30">
        <v>308.87</v>
      </c>
      <c r="D817" s="30">
        <v>172.43</v>
      </c>
      <c r="E817" s="30">
        <v>225.32</v>
      </c>
      <c r="F817" s="30">
        <v>275.39</v>
      </c>
      <c r="G817" s="30">
        <v>252.67</v>
      </c>
      <c r="H817" s="30">
        <v>239.69</v>
      </c>
      <c r="I817" s="30">
        <v>348.86</v>
      </c>
      <c r="J817" s="30">
        <v>71.5</v>
      </c>
    </row>
    <row r="818" spans="1:10">
      <c r="A818" s="1">
        <v>42589</v>
      </c>
      <c r="B818" s="1">
        <v>42595</v>
      </c>
      <c r="C818" s="30">
        <v>322.22000000000003</v>
      </c>
      <c r="D818" s="30">
        <v>172.54</v>
      </c>
      <c r="E818" s="30">
        <v>227.38</v>
      </c>
      <c r="F818" s="30">
        <v>279.99</v>
      </c>
      <c r="G818" s="30">
        <v>257.2</v>
      </c>
      <c r="H818" s="30">
        <v>248.07</v>
      </c>
      <c r="I818" s="30">
        <v>369.45</v>
      </c>
      <c r="J818" s="30">
        <v>74.5</v>
      </c>
    </row>
    <row r="819" spans="1:10">
      <c r="A819" s="1">
        <v>42596</v>
      </c>
      <c r="B819" s="1">
        <v>42602</v>
      </c>
      <c r="C819" s="30">
        <v>328.8</v>
      </c>
      <c r="D819" s="30">
        <v>177.68</v>
      </c>
      <c r="E819" s="30">
        <v>229.35</v>
      </c>
      <c r="F819" s="30">
        <v>283.27999999999997</v>
      </c>
      <c r="G819" s="30">
        <v>266.02</v>
      </c>
      <c r="H819" s="30">
        <v>252.27</v>
      </c>
      <c r="I819" s="30">
        <v>359.13</v>
      </c>
      <c r="J819" s="30">
        <v>75.5</v>
      </c>
    </row>
    <row r="820" spans="1:10">
      <c r="A820" s="1">
        <v>42603</v>
      </c>
      <c r="B820" s="1">
        <v>42609</v>
      </c>
      <c r="C820" s="30">
        <v>332</v>
      </c>
      <c r="D820" s="30">
        <v>178.22</v>
      </c>
      <c r="E820" s="30">
        <v>230.58</v>
      </c>
      <c r="F820" s="30">
        <v>281.37</v>
      </c>
      <c r="G820" s="30">
        <v>273.91000000000003</v>
      </c>
      <c r="H820" s="30">
        <v>254.57</v>
      </c>
      <c r="I820" s="30">
        <v>372.56</v>
      </c>
      <c r="J820" s="30">
        <v>80.5</v>
      </c>
    </row>
    <row r="821" spans="1:10">
      <c r="A821" s="1">
        <v>42610</v>
      </c>
      <c r="B821" s="1">
        <v>42616</v>
      </c>
      <c r="C821" s="30">
        <v>341.46</v>
      </c>
      <c r="D821" s="30">
        <v>181.74</v>
      </c>
      <c r="E821" s="30">
        <v>245.23</v>
      </c>
      <c r="F821" s="30">
        <v>291.64</v>
      </c>
      <c r="G821" s="30">
        <v>270.47000000000003</v>
      </c>
      <c r="H821" s="30">
        <v>259.67</v>
      </c>
      <c r="I821" s="30">
        <v>376.78</v>
      </c>
      <c r="J821" s="30">
        <v>83</v>
      </c>
    </row>
    <row r="822" spans="1:10">
      <c r="A822" s="1">
        <v>42617</v>
      </c>
      <c r="B822" s="1">
        <v>42623</v>
      </c>
      <c r="C822" s="30">
        <v>347.04</v>
      </c>
      <c r="D822" s="30">
        <v>185.39</v>
      </c>
      <c r="E822" s="30">
        <v>250.41</v>
      </c>
      <c r="F822" s="30">
        <v>298.05</v>
      </c>
      <c r="G822" s="30">
        <v>274.05</v>
      </c>
      <c r="H822" s="30">
        <v>260.66000000000003</v>
      </c>
      <c r="I822" s="30">
        <v>359.57</v>
      </c>
      <c r="J822" s="30">
        <v>87</v>
      </c>
    </row>
    <row r="823" spans="1:10">
      <c r="A823" s="1">
        <v>42624</v>
      </c>
      <c r="B823" s="1">
        <v>42630</v>
      </c>
      <c r="C823" s="30">
        <v>375.04</v>
      </c>
      <c r="D823" s="30">
        <v>189.93</v>
      </c>
      <c r="E823" s="30">
        <v>253.14</v>
      </c>
      <c r="F823" s="30">
        <v>300.47000000000003</v>
      </c>
      <c r="G823" s="30">
        <v>287.25</v>
      </c>
      <c r="H823" s="30">
        <v>270.31</v>
      </c>
      <c r="I823" s="30">
        <v>364.61</v>
      </c>
      <c r="J823" s="30">
        <v>90</v>
      </c>
    </row>
    <row r="824" spans="1:10">
      <c r="A824" s="1">
        <v>42631</v>
      </c>
      <c r="B824" s="1">
        <v>42637</v>
      </c>
      <c r="C824" s="30">
        <v>371.5</v>
      </c>
      <c r="D824" s="30">
        <v>192.33</v>
      </c>
      <c r="E824" s="30">
        <v>253.69</v>
      </c>
      <c r="F824" s="30">
        <v>314.95999999999998</v>
      </c>
      <c r="G824" s="30">
        <v>286.92</v>
      </c>
      <c r="H824" s="30">
        <v>272.17</v>
      </c>
      <c r="I824" s="30">
        <v>361.29</v>
      </c>
      <c r="J824" s="30">
        <v>91.5</v>
      </c>
    </row>
    <row r="825" spans="1:10">
      <c r="A825" s="1">
        <v>42638</v>
      </c>
      <c r="B825" s="1">
        <v>42644</v>
      </c>
      <c r="C825" s="30">
        <v>390.66</v>
      </c>
      <c r="D825" s="30">
        <v>195.49</v>
      </c>
      <c r="E825" s="30">
        <v>266.45999999999998</v>
      </c>
      <c r="F825" s="30">
        <v>312.81</v>
      </c>
      <c r="G825" s="30">
        <v>294.06</v>
      </c>
      <c r="H825" s="30">
        <v>275.75</v>
      </c>
      <c r="I825" s="30">
        <v>366.85</v>
      </c>
      <c r="J825" s="30">
        <v>91.5</v>
      </c>
    </row>
    <row r="826" spans="1:10">
      <c r="A826" s="1">
        <v>42645</v>
      </c>
      <c r="B826" s="1">
        <v>42651</v>
      </c>
      <c r="C826" s="30">
        <v>389.67</v>
      </c>
      <c r="D826" s="30">
        <v>199.3</v>
      </c>
      <c r="E826" s="30">
        <v>266.97000000000003</v>
      </c>
      <c r="F826" s="30">
        <v>315.55</v>
      </c>
      <c r="G826" s="30">
        <v>294.69</v>
      </c>
      <c r="H826" s="30">
        <v>278.76</v>
      </c>
      <c r="I826" s="30">
        <v>366.76</v>
      </c>
      <c r="J826" s="30">
        <v>94</v>
      </c>
    </row>
    <row r="827" spans="1:10">
      <c r="A827" s="1">
        <v>42652</v>
      </c>
      <c r="B827" s="1">
        <v>42658</v>
      </c>
      <c r="C827" s="30">
        <v>403.86</v>
      </c>
      <c r="D827" s="30">
        <v>202.37</v>
      </c>
      <c r="E827" s="30">
        <v>270.07</v>
      </c>
      <c r="F827" s="30">
        <v>314.61</v>
      </c>
      <c r="G827" s="30">
        <v>303.51</v>
      </c>
      <c r="H827" s="30">
        <v>282.61</v>
      </c>
      <c r="I827" s="30">
        <v>348.33</v>
      </c>
      <c r="J827" s="30">
        <v>94</v>
      </c>
    </row>
    <row r="828" spans="1:10">
      <c r="A828" s="1">
        <v>42659</v>
      </c>
      <c r="B828" s="1">
        <v>42665</v>
      </c>
      <c r="C828" s="30">
        <v>405.03</v>
      </c>
      <c r="D828" s="30">
        <v>201.48</v>
      </c>
      <c r="E828" s="30">
        <v>278.05</v>
      </c>
      <c r="F828" s="30">
        <v>310</v>
      </c>
      <c r="G828" s="30">
        <v>309.99</v>
      </c>
      <c r="H828" s="30">
        <v>290.95999999999998</v>
      </c>
      <c r="I828" s="30">
        <v>360.23</v>
      </c>
      <c r="J828" s="30">
        <v>94</v>
      </c>
    </row>
    <row r="829" spans="1:10">
      <c r="A829" s="1">
        <v>42666</v>
      </c>
      <c r="B829" s="1">
        <v>42672</v>
      </c>
      <c r="C829" s="30">
        <v>409.28</v>
      </c>
      <c r="D829" s="30">
        <v>201.78</v>
      </c>
      <c r="E829" s="30">
        <v>268.45</v>
      </c>
      <c r="F829" s="30">
        <v>315.02</v>
      </c>
      <c r="G829" s="30">
        <v>312.94</v>
      </c>
      <c r="H829" s="30">
        <v>286.95</v>
      </c>
      <c r="I829" s="30">
        <v>376.47</v>
      </c>
      <c r="J829" s="30">
        <v>92</v>
      </c>
    </row>
    <row r="830" spans="1:10">
      <c r="A830" s="1">
        <v>42673</v>
      </c>
      <c r="B830" s="1">
        <v>42679</v>
      </c>
      <c r="C830" s="30">
        <v>401.84</v>
      </c>
      <c r="D830" s="30">
        <v>200.53</v>
      </c>
      <c r="E830" s="30">
        <v>276.91000000000003</v>
      </c>
      <c r="F830" s="30">
        <v>316.69</v>
      </c>
      <c r="G830" s="30">
        <v>314.45999999999998</v>
      </c>
      <c r="H830" s="30">
        <v>290.91000000000003</v>
      </c>
      <c r="I830" s="30">
        <v>373.35</v>
      </c>
      <c r="J830" s="30">
        <v>90.5</v>
      </c>
    </row>
    <row r="831" spans="1:10">
      <c r="A831" s="1">
        <v>42680</v>
      </c>
      <c r="B831" s="1">
        <v>42686</v>
      </c>
      <c r="C831" s="30">
        <v>408.93</v>
      </c>
      <c r="D831" s="30">
        <v>199.44</v>
      </c>
      <c r="E831" s="30">
        <v>276.89999999999998</v>
      </c>
      <c r="F831" s="30">
        <v>316.43</v>
      </c>
      <c r="G831" s="30">
        <v>321.63</v>
      </c>
      <c r="H831" s="30">
        <v>304.26</v>
      </c>
      <c r="I831" s="30">
        <v>379.98</v>
      </c>
      <c r="J831" s="30">
        <v>87.5</v>
      </c>
    </row>
    <row r="832" spans="1:10">
      <c r="A832" s="1">
        <v>42687</v>
      </c>
      <c r="B832" s="1">
        <v>42693</v>
      </c>
      <c r="C832" s="30">
        <v>415.03</v>
      </c>
      <c r="D832" s="30">
        <v>202.68</v>
      </c>
      <c r="E832" s="30">
        <v>281.81</v>
      </c>
      <c r="F832" s="30">
        <v>320.32</v>
      </c>
      <c r="G832" s="30">
        <v>334.13</v>
      </c>
      <c r="H832" s="30">
        <v>311.32</v>
      </c>
      <c r="I832" s="30">
        <v>367.54</v>
      </c>
      <c r="J832" s="30">
        <v>87</v>
      </c>
    </row>
    <row r="833" spans="1:10">
      <c r="A833" s="1">
        <v>42694</v>
      </c>
      <c r="B833" s="1">
        <v>42700</v>
      </c>
      <c r="C833" s="30">
        <v>414.68</v>
      </c>
      <c r="D833" s="30">
        <v>198.08</v>
      </c>
      <c r="E833" s="30">
        <v>293.2</v>
      </c>
      <c r="F833" s="30">
        <v>325.2</v>
      </c>
      <c r="G833" s="30">
        <v>332.5</v>
      </c>
      <c r="H833" s="30">
        <v>309.69</v>
      </c>
      <c r="I833" s="30">
        <v>374.28</v>
      </c>
      <c r="J833" s="30">
        <v>87.5</v>
      </c>
    </row>
    <row r="834" spans="1:10">
      <c r="A834" s="1">
        <v>42701</v>
      </c>
      <c r="B834" s="1">
        <v>42707</v>
      </c>
      <c r="C834" s="30">
        <v>421.3</v>
      </c>
      <c r="D834" s="30">
        <v>199.19</v>
      </c>
      <c r="E834" s="30">
        <v>297.2</v>
      </c>
      <c r="F834" s="30">
        <v>327.36</v>
      </c>
      <c r="G834" s="30">
        <v>334.3</v>
      </c>
      <c r="H834" s="30">
        <v>307.17</v>
      </c>
      <c r="I834" s="30">
        <v>386.49</v>
      </c>
      <c r="J834" s="30">
        <v>88.5</v>
      </c>
    </row>
    <row r="835" spans="1:10">
      <c r="A835" s="1">
        <v>42708</v>
      </c>
      <c r="B835" s="1">
        <v>42714</v>
      </c>
      <c r="C835" s="30">
        <v>422.39</v>
      </c>
      <c r="D835" s="30">
        <v>201.54</v>
      </c>
      <c r="E835" s="30">
        <v>290.48</v>
      </c>
      <c r="F835" s="30">
        <v>329.25</v>
      </c>
      <c r="G835" s="30">
        <v>333.12</v>
      </c>
      <c r="H835" s="30">
        <v>310.07</v>
      </c>
      <c r="I835" s="30">
        <v>378.09</v>
      </c>
      <c r="J835" s="30">
        <v>89</v>
      </c>
    </row>
    <row r="836" spans="1:10">
      <c r="A836" s="1">
        <v>42715</v>
      </c>
      <c r="B836" s="1">
        <v>42721</v>
      </c>
      <c r="C836" s="30">
        <v>421.17</v>
      </c>
      <c r="D836" s="30">
        <v>201.35</v>
      </c>
      <c r="E836" s="30">
        <v>303.88</v>
      </c>
      <c r="F836" s="30">
        <v>331.12</v>
      </c>
      <c r="G836" s="30">
        <v>336.73</v>
      </c>
      <c r="H836" s="30">
        <v>314.94</v>
      </c>
      <c r="I836" s="30">
        <v>396.67</v>
      </c>
      <c r="J836" s="30">
        <v>89</v>
      </c>
    </row>
    <row r="837" spans="1:10">
      <c r="A837" s="1">
        <v>42722</v>
      </c>
      <c r="B837" s="1">
        <v>42728</v>
      </c>
      <c r="C837" s="30">
        <v>426.77</v>
      </c>
      <c r="D837" s="30">
        <v>208.35</v>
      </c>
      <c r="E837" s="30">
        <v>312.13</v>
      </c>
      <c r="F837" s="30">
        <v>335.64</v>
      </c>
      <c r="G837" s="30">
        <v>338.4</v>
      </c>
      <c r="H837" s="30">
        <v>312.89</v>
      </c>
      <c r="I837" s="30">
        <v>389.57</v>
      </c>
      <c r="J837" s="30">
        <v>89.5</v>
      </c>
    </row>
    <row r="838" spans="1:10">
      <c r="A838" s="1">
        <v>42729</v>
      </c>
      <c r="B838" s="1">
        <v>42735</v>
      </c>
      <c r="C838" s="30">
        <v>427.38</v>
      </c>
      <c r="D838" s="30">
        <v>208.26</v>
      </c>
      <c r="E838" s="30">
        <v>311.61</v>
      </c>
      <c r="F838" s="30">
        <v>333.66</v>
      </c>
      <c r="G838" s="30">
        <v>335.4</v>
      </c>
      <c r="H838" s="30">
        <v>313.60000000000002</v>
      </c>
      <c r="I838" s="30">
        <v>395.2</v>
      </c>
      <c r="J838" s="30">
        <v>89.5</v>
      </c>
    </row>
    <row r="839" spans="1:10">
      <c r="A839" s="1">
        <v>42736</v>
      </c>
      <c r="B839" s="1">
        <v>42742</v>
      </c>
      <c r="C839" s="30">
        <v>430.37</v>
      </c>
      <c r="D839" s="30">
        <v>210.25</v>
      </c>
      <c r="E839" s="30">
        <v>310.54000000000002</v>
      </c>
      <c r="F839" s="30">
        <v>331.19</v>
      </c>
      <c r="G839" s="30">
        <v>333.99</v>
      </c>
      <c r="H839" s="30">
        <v>310.56</v>
      </c>
      <c r="I839" s="30">
        <v>415.93</v>
      </c>
      <c r="J839" s="30">
        <v>90.5</v>
      </c>
    </row>
    <row r="840" spans="1:10">
      <c r="A840" s="1">
        <v>42743</v>
      </c>
      <c r="B840" s="1">
        <v>42749</v>
      </c>
      <c r="C840" s="30">
        <v>425.43</v>
      </c>
      <c r="D840" s="30">
        <v>210.74</v>
      </c>
      <c r="E840" s="30">
        <v>304.14</v>
      </c>
      <c r="F840" s="30">
        <v>334.52</v>
      </c>
      <c r="G840" s="30">
        <v>330.23</v>
      </c>
      <c r="H840" s="30">
        <v>319.76</v>
      </c>
      <c r="I840" s="30">
        <v>410.95</v>
      </c>
      <c r="J840" s="30">
        <v>91.5</v>
      </c>
    </row>
    <row r="841" spans="1:10">
      <c r="A841" s="1">
        <v>42750</v>
      </c>
      <c r="B841" s="1">
        <v>42756</v>
      </c>
      <c r="C841" s="30">
        <v>424.38</v>
      </c>
      <c r="D841" s="30">
        <v>210.58</v>
      </c>
      <c r="E841" s="30">
        <v>312.58</v>
      </c>
      <c r="F841" s="30">
        <v>334.14</v>
      </c>
      <c r="G841" s="30">
        <v>329.53</v>
      </c>
      <c r="H841" s="30">
        <v>320.48</v>
      </c>
      <c r="I841" s="30">
        <v>411.86</v>
      </c>
      <c r="J841" s="30">
        <v>92</v>
      </c>
    </row>
    <row r="842" spans="1:10">
      <c r="A842" s="1">
        <v>42757</v>
      </c>
      <c r="B842" s="1">
        <v>42763</v>
      </c>
      <c r="C842" s="30">
        <v>423.55</v>
      </c>
      <c r="D842" s="30">
        <v>208.26</v>
      </c>
      <c r="E842" s="30">
        <v>311.27</v>
      </c>
      <c r="F842" s="30">
        <v>333.29</v>
      </c>
      <c r="G842" s="30">
        <v>328.74</v>
      </c>
      <c r="H842" s="30">
        <v>320.08</v>
      </c>
      <c r="I842" s="30">
        <v>382.71</v>
      </c>
      <c r="J842" s="30">
        <v>91.5</v>
      </c>
    </row>
    <row r="843" spans="1:10">
      <c r="A843" s="1">
        <v>42764</v>
      </c>
      <c r="B843" s="1">
        <v>42770</v>
      </c>
      <c r="C843" s="30">
        <v>421.46</v>
      </c>
      <c r="D843" s="30">
        <v>206.42</v>
      </c>
      <c r="E843" s="30">
        <v>309.68</v>
      </c>
      <c r="F843" s="30">
        <v>332.03</v>
      </c>
      <c r="G843" s="30">
        <v>330.84</v>
      </c>
      <c r="H843" s="30">
        <v>316.22000000000003</v>
      </c>
      <c r="I843" s="30">
        <v>400.23</v>
      </c>
      <c r="J843" s="30">
        <v>92</v>
      </c>
    </row>
    <row r="844" spans="1:10">
      <c r="A844" s="1">
        <v>42771</v>
      </c>
      <c r="B844" s="1">
        <v>42777</v>
      </c>
      <c r="C844" s="30">
        <v>422.83</v>
      </c>
      <c r="D844" s="30">
        <v>203.45</v>
      </c>
      <c r="E844" s="30">
        <v>305.07</v>
      </c>
      <c r="F844" s="30">
        <v>331.48</v>
      </c>
      <c r="G844" s="30">
        <v>329.29</v>
      </c>
      <c r="H844" s="30">
        <v>318.64</v>
      </c>
      <c r="I844" s="30">
        <v>406.85</v>
      </c>
      <c r="J844" s="30">
        <v>92.5</v>
      </c>
    </row>
    <row r="845" spans="1:10">
      <c r="A845" s="1">
        <v>42778</v>
      </c>
      <c r="B845" s="1">
        <v>42784</v>
      </c>
      <c r="C845" s="30">
        <v>417.11</v>
      </c>
      <c r="D845" s="30">
        <v>200.53</v>
      </c>
      <c r="E845" s="30">
        <v>303.89</v>
      </c>
      <c r="F845" s="30">
        <v>330.98</v>
      </c>
      <c r="G845" s="30">
        <v>325.23</v>
      </c>
      <c r="H845" s="30">
        <v>314.17</v>
      </c>
      <c r="I845" s="30">
        <v>393.12</v>
      </c>
      <c r="J845" s="30">
        <v>94.5</v>
      </c>
    </row>
    <row r="846" spans="1:10">
      <c r="A846" s="1">
        <v>42785</v>
      </c>
      <c r="B846" s="1">
        <v>42791</v>
      </c>
      <c r="C846" s="30">
        <v>413.93</v>
      </c>
      <c r="D846" s="30">
        <v>198.96</v>
      </c>
      <c r="E846" s="30">
        <v>300.63</v>
      </c>
      <c r="F846" s="30">
        <v>327.81</v>
      </c>
      <c r="G846" s="30">
        <v>318.83</v>
      </c>
      <c r="H846" s="30">
        <v>315</v>
      </c>
      <c r="I846" s="30">
        <v>396.49</v>
      </c>
      <c r="J846" s="30">
        <v>95.5</v>
      </c>
    </row>
    <row r="847" spans="1:10">
      <c r="A847" s="1">
        <v>42792</v>
      </c>
      <c r="B847" s="1">
        <v>42798</v>
      </c>
      <c r="C847" s="30">
        <v>412.58</v>
      </c>
      <c r="D847" s="30">
        <v>193.39</v>
      </c>
      <c r="E847" s="30">
        <v>299.27</v>
      </c>
      <c r="F847" s="30">
        <v>328.99</v>
      </c>
      <c r="G847" s="30">
        <v>318.61</v>
      </c>
      <c r="H847" s="30">
        <v>315.73</v>
      </c>
      <c r="I847" s="30">
        <v>404.7</v>
      </c>
      <c r="J847" s="30">
        <v>96</v>
      </c>
    </row>
    <row r="848" spans="1:10">
      <c r="A848" s="1">
        <v>42799</v>
      </c>
      <c r="B848" s="1">
        <v>42805</v>
      </c>
      <c r="C848" s="30">
        <v>413.81</v>
      </c>
      <c r="D848" s="30">
        <v>192.42</v>
      </c>
      <c r="E848" s="30">
        <v>293.33999999999997</v>
      </c>
      <c r="F848" s="30">
        <v>333.24</v>
      </c>
      <c r="G848" s="30">
        <v>319.52</v>
      </c>
      <c r="H848" s="30">
        <v>313.91000000000003</v>
      </c>
      <c r="I848" s="30">
        <v>422.53</v>
      </c>
      <c r="J848" s="30">
        <v>97</v>
      </c>
    </row>
    <row r="849" spans="1:10">
      <c r="A849" s="1">
        <v>42806</v>
      </c>
      <c r="B849" s="1">
        <v>42812</v>
      </c>
      <c r="C849" s="30">
        <v>409.46</v>
      </c>
      <c r="D849" s="30">
        <v>187.47</v>
      </c>
      <c r="E849" s="30">
        <v>291.75</v>
      </c>
      <c r="F849" s="30">
        <v>330.19</v>
      </c>
      <c r="G849" s="30">
        <v>316.12</v>
      </c>
      <c r="H849" s="30">
        <v>316.3</v>
      </c>
      <c r="I849" s="30">
        <v>386.58</v>
      </c>
      <c r="J849" s="30">
        <v>96.5</v>
      </c>
    </row>
    <row r="850" spans="1:10">
      <c r="A850" s="1">
        <v>42813</v>
      </c>
      <c r="B850" s="1">
        <v>42819</v>
      </c>
      <c r="C850" s="30">
        <v>415.2</v>
      </c>
      <c r="D850" s="30">
        <v>179.02</v>
      </c>
      <c r="E850" s="30">
        <v>279.62</v>
      </c>
      <c r="F850" s="30">
        <v>325.5</v>
      </c>
      <c r="G850" s="30">
        <v>314.86</v>
      </c>
      <c r="H850" s="30">
        <v>315.97000000000003</v>
      </c>
      <c r="I850" s="30">
        <v>398.08</v>
      </c>
      <c r="J850" s="30">
        <v>96.5</v>
      </c>
    </row>
    <row r="851" spans="1:10">
      <c r="A851" s="1">
        <v>42820</v>
      </c>
      <c r="B851" s="1">
        <v>42826</v>
      </c>
      <c r="C851" s="30">
        <v>419.86</v>
      </c>
      <c r="D851" s="30">
        <v>178.86</v>
      </c>
      <c r="E851" s="30">
        <v>275.07</v>
      </c>
      <c r="F851" s="30">
        <v>326.60000000000002</v>
      </c>
      <c r="G851" s="30">
        <v>314.64999999999998</v>
      </c>
      <c r="H851" s="30">
        <v>315.45</v>
      </c>
      <c r="I851" s="30">
        <v>399.58</v>
      </c>
      <c r="J851" s="30">
        <v>96</v>
      </c>
    </row>
    <row r="852" spans="1:10">
      <c r="A852" s="1">
        <v>42827</v>
      </c>
      <c r="B852" s="1">
        <v>42833</v>
      </c>
      <c r="C852" s="30">
        <v>422.7</v>
      </c>
      <c r="D852" s="30">
        <v>178.96</v>
      </c>
      <c r="E852" s="30">
        <v>278.62</v>
      </c>
      <c r="F852" s="30">
        <v>323.95999999999998</v>
      </c>
      <c r="G852" s="30">
        <v>312.92</v>
      </c>
      <c r="H852" s="30">
        <v>315.52</v>
      </c>
      <c r="I852" s="30">
        <v>397.21</v>
      </c>
      <c r="J852" s="30">
        <v>96.5</v>
      </c>
    </row>
    <row r="853" spans="1:10">
      <c r="A853" s="1">
        <v>42834</v>
      </c>
      <c r="B853" s="1">
        <v>42840</v>
      </c>
      <c r="C853" s="30">
        <v>426.17</v>
      </c>
      <c r="D853" s="30">
        <v>176.83</v>
      </c>
      <c r="E853" s="30">
        <v>277.31</v>
      </c>
      <c r="F853" s="30">
        <v>325.61</v>
      </c>
      <c r="G853" s="30">
        <v>312.20999999999998</v>
      </c>
      <c r="H853" s="30">
        <v>311.79000000000002</v>
      </c>
      <c r="I853" s="30">
        <v>402.68</v>
      </c>
      <c r="J853" s="30">
        <v>97.5</v>
      </c>
    </row>
    <row r="854" spans="1:10">
      <c r="A854" s="1">
        <v>42841</v>
      </c>
      <c r="B854" s="1">
        <v>42847</v>
      </c>
      <c r="C854" s="30">
        <v>427.36</v>
      </c>
      <c r="D854" s="30">
        <v>176.9</v>
      </c>
      <c r="E854" s="30">
        <v>276.10000000000002</v>
      </c>
      <c r="F854" s="30">
        <v>326.86</v>
      </c>
      <c r="G854" s="30">
        <v>308.54000000000002</v>
      </c>
      <c r="H854" s="30">
        <v>314.20999999999998</v>
      </c>
      <c r="I854" s="30">
        <v>404.28</v>
      </c>
      <c r="J854" s="30">
        <v>97.5</v>
      </c>
    </row>
    <row r="855" spans="1:10">
      <c r="A855" s="1">
        <v>42848</v>
      </c>
      <c r="B855" s="1">
        <v>42854</v>
      </c>
      <c r="C855" s="30">
        <v>430.98</v>
      </c>
      <c r="D855" s="30">
        <v>175.39</v>
      </c>
      <c r="E855" s="30">
        <v>274.25</v>
      </c>
      <c r="F855" s="30">
        <v>329.4</v>
      </c>
      <c r="G855" s="30">
        <v>309.72000000000003</v>
      </c>
      <c r="H855" s="30">
        <v>312.26</v>
      </c>
      <c r="I855" s="30">
        <v>399.19</v>
      </c>
      <c r="J855" s="30">
        <v>98</v>
      </c>
    </row>
    <row r="856" spans="1:10">
      <c r="A856" s="1">
        <v>42855</v>
      </c>
      <c r="B856" s="1">
        <v>42861</v>
      </c>
      <c r="C856" s="30">
        <v>433.4</v>
      </c>
      <c r="D856" s="30">
        <v>176.25</v>
      </c>
      <c r="E856" s="30">
        <v>275.89999999999998</v>
      </c>
      <c r="F856" s="30">
        <v>332.27</v>
      </c>
      <c r="G856" s="30">
        <v>306.39999999999998</v>
      </c>
      <c r="H856" s="30">
        <v>311.62</v>
      </c>
      <c r="I856" s="30">
        <v>408.62</v>
      </c>
      <c r="J856" s="30">
        <v>98.5</v>
      </c>
    </row>
    <row r="857" spans="1:10">
      <c r="A857" s="1">
        <v>42862</v>
      </c>
      <c r="B857" s="1">
        <v>42868</v>
      </c>
      <c r="C857" s="30">
        <v>441.25</v>
      </c>
      <c r="D857" s="30">
        <v>178.62</v>
      </c>
      <c r="E857" s="30">
        <v>280.79000000000002</v>
      </c>
      <c r="F857" s="30">
        <v>331.61</v>
      </c>
      <c r="G857" s="30">
        <v>309.64999999999998</v>
      </c>
      <c r="H857" s="30">
        <v>309.62</v>
      </c>
      <c r="I857" s="30">
        <v>406.38</v>
      </c>
      <c r="J857" s="30">
        <v>100</v>
      </c>
    </row>
    <row r="858" spans="1:10">
      <c r="A858" s="1">
        <v>42869</v>
      </c>
      <c r="B858" s="1">
        <v>42875</v>
      </c>
      <c r="C858" s="30">
        <v>450.56</v>
      </c>
      <c r="D858" s="30">
        <v>180.21</v>
      </c>
      <c r="E858" s="30">
        <v>284.77</v>
      </c>
      <c r="F858" s="30">
        <v>336.3</v>
      </c>
      <c r="G858" s="30">
        <v>309.04000000000002</v>
      </c>
      <c r="H858" s="30">
        <v>310.26</v>
      </c>
      <c r="I858" s="30">
        <v>405.5</v>
      </c>
      <c r="J858" s="30">
        <v>102.5</v>
      </c>
    </row>
    <row r="859" spans="1:10">
      <c r="A859" s="1">
        <v>42876</v>
      </c>
      <c r="B859" s="1">
        <v>42882</v>
      </c>
      <c r="C859" s="30">
        <v>470.98</v>
      </c>
      <c r="D859" s="30">
        <v>184.31</v>
      </c>
      <c r="E859" s="30">
        <v>291.33</v>
      </c>
      <c r="F859" s="30">
        <v>341.74</v>
      </c>
      <c r="G859" s="30">
        <v>311.39</v>
      </c>
      <c r="H859" s="30">
        <v>311.27</v>
      </c>
      <c r="I859" s="30">
        <v>418.73</v>
      </c>
      <c r="J859" s="30">
        <v>103.5</v>
      </c>
    </row>
    <row r="860" spans="1:10">
      <c r="A860" s="1">
        <v>42883</v>
      </c>
      <c r="B860" s="1">
        <v>42889</v>
      </c>
      <c r="C860" s="30">
        <v>485.06</v>
      </c>
      <c r="D860" s="30">
        <v>188.88</v>
      </c>
      <c r="E860" s="30">
        <v>292.23</v>
      </c>
      <c r="F860" s="30">
        <v>338.71</v>
      </c>
      <c r="G860" s="30">
        <v>315.36</v>
      </c>
      <c r="H860" s="30">
        <v>314.39</v>
      </c>
      <c r="I860" s="30">
        <v>407.41</v>
      </c>
      <c r="J860" s="30">
        <v>103</v>
      </c>
    </row>
    <row r="861" spans="1:10">
      <c r="A861" s="1">
        <v>42890</v>
      </c>
      <c r="B861" s="1">
        <v>42896</v>
      </c>
      <c r="C861" s="30">
        <v>487.59</v>
      </c>
      <c r="D861" s="30">
        <v>192.09</v>
      </c>
      <c r="E861" s="30">
        <v>299.18</v>
      </c>
      <c r="F861" s="30">
        <v>348.29</v>
      </c>
      <c r="G861" s="30">
        <v>314.66000000000003</v>
      </c>
      <c r="H861" s="30">
        <v>312.88</v>
      </c>
      <c r="I861" s="30">
        <v>405.07</v>
      </c>
      <c r="J861" s="30">
        <v>103.5</v>
      </c>
    </row>
    <row r="862" spans="1:10">
      <c r="A862" s="1">
        <v>42897</v>
      </c>
      <c r="B862" s="1">
        <v>42903</v>
      </c>
      <c r="C862" s="30">
        <v>500.85</v>
      </c>
      <c r="D862" s="30">
        <v>194.55</v>
      </c>
      <c r="E862" s="30">
        <v>298.47000000000003</v>
      </c>
      <c r="F862" s="30">
        <v>352.32</v>
      </c>
      <c r="G862" s="30">
        <v>319.33999999999997</v>
      </c>
      <c r="H862" s="30">
        <v>315.45</v>
      </c>
      <c r="I862" s="30">
        <v>402.93</v>
      </c>
      <c r="J862" s="30">
        <v>102.5</v>
      </c>
    </row>
    <row r="863" spans="1:10">
      <c r="A863" s="1">
        <v>42904</v>
      </c>
      <c r="B863" s="1">
        <v>42910</v>
      </c>
      <c r="C863" s="30">
        <v>507.15</v>
      </c>
      <c r="D863" s="30">
        <v>200.3</v>
      </c>
      <c r="E863" s="30">
        <v>297.92</v>
      </c>
      <c r="F863" s="30">
        <v>350.88</v>
      </c>
      <c r="G863" s="30">
        <v>320.44</v>
      </c>
      <c r="H863" s="30">
        <v>317.18</v>
      </c>
      <c r="I863" s="30">
        <v>406.09</v>
      </c>
      <c r="J863" s="30">
        <v>101</v>
      </c>
    </row>
    <row r="864" spans="1:10">
      <c r="A864" s="1">
        <v>42911</v>
      </c>
      <c r="B864" s="1">
        <v>42917</v>
      </c>
      <c r="C864" s="30">
        <v>525.59</v>
      </c>
      <c r="D864" s="30">
        <v>192.85</v>
      </c>
      <c r="E864" s="30">
        <v>302.99</v>
      </c>
      <c r="F864" s="30">
        <v>359.48</v>
      </c>
      <c r="G864" s="30">
        <v>327.79</v>
      </c>
      <c r="H864" s="30">
        <v>322.37</v>
      </c>
      <c r="I864" s="30">
        <v>407.75</v>
      </c>
      <c r="J864" s="30">
        <v>98.5</v>
      </c>
    </row>
    <row r="865" spans="1:10">
      <c r="A865" s="1">
        <v>42918</v>
      </c>
      <c r="B865" s="1">
        <v>42924</v>
      </c>
      <c r="C865" s="30">
        <v>553.47</v>
      </c>
      <c r="D865" s="30">
        <v>189.06</v>
      </c>
      <c r="E865" s="30">
        <v>300.08999999999997</v>
      </c>
      <c r="F865" s="30">
        <v>359.85</v>
      </c>
      <c r="G865" s="30">
        <v>329.2</v>
      </c>
      <c r="H865" s="30">
        <v>320.98</v>
      </c>
      <c r="I865" s="30">
        <v>433.51</v>
      </c>
      <c r="J865" s="30">
        <v>96.5</v>
      </c>
    </row>
    <row r="866" spans="1:10">
      <c r="A866" s="1">
        <v>42925</v>
      </c>
      <c r="B866" s="1">
        <v>42931</v>
      </c>
      <c r="C866" s="30">
        <v>567.48</v>
      </c>
      <c r="D866" s="30">
        <v>184.7</v>
      </c>
      <c r="E866" s="30">
        <v>299.73</v>
      </c>
      <c r="F866" s="30">
        <v>359.16</v>
      </c>
      <c r="G866" s="30">
        <v>338.01</v>
      </c>
      <c r="H866" s="30">
        <v>331.07</v>
      </c>
      <c r="I866" s="30">
        <v>447.15</v>
      </c>
      <c r="J866" s="30">
        <v>93</v>
      </c>
    </row>
    <row r="867" spans="1:10">
      <c r="A867" s="1">
        <v>42932</v>
      </c>
      <c r="B867" s="1">
        <v>42938</v>
      </c>
      <c r="C867" s="30">
        <v>576.23</v>
      </c>
      <c r="D867" s="30">
        <v>182.36</v>
      </c>
      <c r="E867" s="30">
        <v>299.52999999999997</v>
      </c>
      <c r="F867" s="30">
        <v>358.25</v>
      </c>
      <c r="G867" s="30">
        <v>340.46</v>
      </c>
      <c r="H867" s="30">
        <v>331.05</v>
      </c>
      <c r="I867" s="30">
        <v>423.35</v>
      </c>
      <c r="J867" s="30">
        <v>90.5</v>
      </c>
    </row>
    <row r="868" spans="1:10">
      <c r="A868" s="1">
        <v>42939</v>
      </c>
      <c r="B868" s="1">
        <v>42945</v>
      </c>
      <c r="C868" s="30">
        <v>578.76</v>
      </c>
      <c r="D868" s="30">
        <v>180.95</v>
      </c>
      <c r="E868" s="30">
        <v>302.20999999999998</v>
      </c>
      <c r="F868" s="30">
        <v>357.2</v>
      </c>
      <c r="G868" s="30">
        <v>341.2</v>
      </c>
      <c r="H868" s="30">
        <v>330.74</v>
      </c>
      <c r="I868" s="30">
        <v>414.5</v>
      </c>
      <c r="J868" s="30">
        <v>90</v>
      </c>
    </row>
    <row r="869" spans="1:10">
      <c r="A869" s="1">
        <v>42946</v>
      </c>
      <c r="B869" s="1">
        <v>42952</v>
      </c>
      <c r="C869" s="30">
        <v>585.16999999999996</v>
      </c>
      <c r="D869" s="30">
        <v>180.78</v>
      </c>
      <c r="E869" s="30">
        <v>305.89</v>
      </c>
      <c r="F869" s="30">
        <v>355.51</v>
      </c>
      <c r="G869" s="30">
        <v>344.01</v>
      </c>
      <c r="H869" s="30">
        <v>330.86</v>
      </c>
      <c r="I869" s="30">
        <v>431.88</v>
      </c>
      <c r="J869" s="30">
        <v>89.5</v>
      </c>
    </row>
    <row r="870" spans="1:10">
      <c r="A870" s="1">
        <v>42953</v>
      </c>
      <c r="B870" s="1">
        <v>42959</v>
      </c>
      <c r="C870" s="30">
        <v>597.91999999999996</v>
      </c>
      <c r="D870" s="30">
        <v>178.01</v>
      </c>
      <c r="E870" s="30">
        <v>303.33999999999997</v>
      </c>
      <c r="F870" s="30">
        <v>354.58</v>
      </c>
      <c r="G870" s="30">
        <v>345.54</v>
      </c>
      <c r="H870" s="30">
        <v>335.78</v>
      </c>
      <c r="I870" s="30">
        <v>411.95</v>
      </c>
      <c r="J870" s="30">
        <v>88.5</v>
      </c>
    </row>
    <row r="871" spans="1:10">
      <c r="A871" s="1">
        <v>42960</v>
      </c>
      <c r="B871" s="1">
        <v>42966</v>
      </c>
      <c r="C871" s="30">
        <v>602.05999999999995</v>
      </c>
      <c r="D871" s="30">
        <v>177.93</v>
      </c>
      <c r="E871" s="30">
        <v>305.14</v>
      </c>
      <c r="F871" s="30">
        <v>352.76</v>
      </c>
      <c r="G871" s="30">
        <v>346.87</v>
      </c>
      <c r="H871" s="30">
        <v>335.9</v>
      </c>
      <c r="I871" s="30">
        <v>421.97</v>
      </c>
      <c r="J871" s="30">
        <v>87.5</v>
      </c>
    </row>
    <row r="872" spans="1:10">
      <c r="A872" s="1">
        <v>42967</v>
      </c>
      <c r="B872" s="1">
        <v>42973</v>
      </c>
      <c r="C872" s="30">
        <v>614.35</v>
      </c>
      <c r="D872" s="30">
        <v>174.93</v>
      </c>
      <c r="E872" s="30">
        <v>311.79000000000002</v>
      </c>
      <c r="F872" s="30">
        <v>351.22</v>
      </c>
      <c r="G872" s="30">
        <v>352.09</v>
      </c>
      <c r="H872" s="30">
        <v>337.58</v>
      </c>
      <c r="I872" s="30">
        <v>425.71</v>
      </c>
      <c r="J872" s="30">
        <v>85</v>
      </c>
    </row>
    <row r="873" spans="1:10">
      <c r="A873" s="1">
        <v>42974</v>
      </c>
      <c r="B873" s="1">
        <v>42980</v>
      </c>
      <c r="C873" s="30">
        <v>621.72</v>
      </c>
      <c r="D873" s="30">
        <v>173.14</v>
      </c>
      <c r="E873" s="30">
        <v>310.95</v>
      </c>
      <c r="F873" s="30">
        <v>348.98</v>
      </c>
      <c r="G873" s="30">
        <v>352.59</v>
      </c>
      <c r="H873" s="30">
        <v>338.04</v>
      </c>
      <c r="I873" s="30">
        <v>428.15</v>
      </c>
      <c r="J873" s="30">
        <v>83</v>
      </c>
    </row>
    <row r="874" spans="1:10">
      <c r="A874" s="1">
        <v>42981</v>
      </c>
      <c r="B874" s="1">
        <v>42987</v>
      </c>
      <c r="C874" s="30">
        <v>644.16</v>
      </c>
      <c r="D874" s="30">
        <v>169.6</v>
      </c>
      <c r="E874" s="30">
        <v>310.91000000000003</v>
      </c>
      <c r="F874" s="30">
        <v>347.87</v>
      </c>
      <c r="G874" s="30">
        <v>350.86</v>
      </c>
      <c r="H874" s="30">
        <v>337.49</v>
      </c>
      <c r="I874" s="30">
        <v>408.43</v>
      </c>
      <c r="J874" s="30">
        <v>82.5</v>
      </c>
    </row>
    <row r="875" spans="1:10">
      <c r="A875" s="1">
        <v>42988</v>
      </c>
      <c r="B875" s="1">
        <v>42994</v>
      </c>
      <c r="C875" s="30">
        <v>654.09</v>
      </c>
      <c r="D875" s="30">
        <v>170.39</v>
      </c>
      <c r="E875" s="30">
        <v>308.69</v>
      </c>
      <c r="F875" s="30">
        <v>349.76</v>
      </c>
      <c r="G875" s="30">
        <v>352.23</v>
      </c>
      <c r="H875" s="30">
        <v>341.57</v>
      </c>
      <c r="I875" s="30">
        <v>423.32</v>
      </c>
      <c r="J875" s="30">
        <v>80</v>
      </c>
    </row>
    <row r="876" spans="1:10">
      <c r="A876" s="1">
        <v>42995</v>
      </c>
      <c r="B876" s="1">
        <v>43001</v>
      </c>
      <c r="C876" s="30">
        <v>655.05999999999995</v>
      </c>
      <c r="D876" s="30">
        <v>169.72</v>
      </c>
      <c r="E876" s="30">
        <v>297.62</v>
      </c>
      <c r="F876" s="30">
        <v>355.12</v>
      </c>
      <c r="G876" s="30">
        <v>350.03</v>
      </c>
      <c r="H876" s="30">
        <v>342.49</v>
      </c>
      <c r="I876" s="30">
        <v>445.03</v>
      </c>
      <c r="J876" s="30">
        <v>79.5</v>
      </c>
    </row>
    <row r="877" spans="1:10">
      <c r="A877" s="1">
        <v>43002</v>
      </c>
      <c r="B877" s="1">
        <v>43008</v>
      </c>
      <c r="C877" s="30">
        <v>653.76</v>
      </c>
      <c r="D877" s="30">
        <v>167.77</v>
      </c>
      <c r="E877" s="30">
        <v>306.63</v>
      </c>
      <c r="F877" s="30">
        <v>356.94</v>
      </c>
      <c r="G877" s="30">
        <v>350.78</v>
      </c>
      <c r="H877" s="30">
        <v>342.59</v>
      </c>
      <c r="I877" s="30">
        <v>456.1</v>
      </c>
      <c r="J877" s="30">
        <v>75.5</v>
      </c>
    </row>
    <row r="878" spans="1:10">
      <c r="A878" s="1">
        <v>43009</v>
      </c>
      <c r="B878" s="1">
        <v>43015</v>
      </c>
      <c r="C878" s="30">
        <v>638.99</v>
      </c>
      <c r="D878" s="30">
        <v>163.98</v>
      </c>
      <c r="E878" s="30">
        <v>304.64</v>
      </c>
      <c r="F878" s="30">
        <v>358.06</v>
      </c>
      <c r="G878" s="30">
        <v>351.88</v>
      </c>
      <c r="H878" s="30">
        <v>342.54</v>
      </c>
      <c r="I878" s="30">
        <v>432.6</v>
      </c>
      <c r="J878" s="30">
        <v>74</v>
      </c>
    </row>
    <row r="879" spans="1:10">
      <c r="A879" s="1">
        <v>43016</v>
      </c>
      <c r="B879" s="1">
        <v>43022</v>
      </c>
      <c r="C879" s="30">
        <v>629.34</v>
      </c>
      <c r="D879" s="30">
        <v>166.55</v>
      </c>
      <c r="E879" s="30">
        <v>299.18</v>
      </c>
      <c r="F879" s="30">
        <v>358.33</v>
      </c>
      <c r="G879" s="30">
        <v>351.16</v>
      </c>
      <c r="H879" s="30">
        <v>342</v>
      </c>
      <c r="I879" s="30">
        <v>432.69</v>
      </c>
      <c r="J879" s="30">
        <v>72.5</v>
      </c>
    </row>
    <row r="880" spans="1:10">
      <c r="A880" s="1">
        <v>43023</v>
      </c>
      <c r="B880" s="1">
        <v>43029</v>
      </c>
      <c r="C880" s="30">
        <v>620.64</v>
      </c>
      <c r="D880" s="30">
        <v>162.41</v>
      </c>
      <c r="E880" s="30">
        <v>297.95999999999998</v>
      </c>
      <c r="F880" s="30">
        <v>347.32</v>
      </c>
      <c r="G880" s="30">
        <v>349.03</v>
      </c>
      <c r="H880" s="30">
        <v>342.66</v>
      </c>
      <c r="I880" s="30">
        <v>432.98</v>
      </c>
      <c r="J880" s="30">
        <v>71</v>
      </c>
    </row>
    <row r="881" spans="1:28">
      <c r="A881" s="1">
        <v>43030</v>
      </c>
      <c r="B881" s="1">
        <v>43036</v>
      </c>
      <c r="C881" s="30">
        <v>587.99</v>
      </c>
      <c r="D881" s="30">
        <v>159.27000000000001</v>
      </c>
      <c r="E881" s="30">
        <v>286.33</v>
      </c>
      <c r="F881" s="30">
        <v>343.82</v>
      </c>
      <c r="G881" s="30">
        <v>348.06</v>
      </c>
      <c r="H881" s="30">
        <v>341.59</v>
      </c>
      <c r="I881" s="30">
        <v>460.38</v>
      </c>
      <c r="J881" s="30">
        <v>67.5</v>
      </c>
    </row>
    <row r="882" spans="1:28">
      <c r="A882" s="1">
        <v>43037</v>
      </c>
      <c r="B882" s="1">
        <v>43043</v>
      </c>
      <c r="C882" s="30">
        <v>558.16</v>
      </c>
      <c r="D882" s="30">
        <v>154.86000000000001</v>
      </c>
      <c r="E882" s="30">
        <v>289.42</v>
      </c>
      <c r="F882" s="30">
        <v>335.65</v>
      </c>
      <c r="G882" s="30">
        <v>345.66</v>
      </c>
      <c r="H882" s="30">
        <v>343.66</v>
      </c>
      <c r="I882" s="30">
        <v>443.34</v>
      </c>
      <c r="J882" s="30">
        <v>67.5</v>
      </c>
    </row>
    <row r="883" spans="1:28">
      <c r="A883" s="1">
        <v>43044</v>
      </c>
      <c r="B883" s="1">
        <v>43050</v>
      </c>
      <c r="C883" s="30">
        <v>509.21</v>
      </c>
      <c r="D883" s="30">
        <v>153.19</v>
      </c>
      <c r="E883" s="30">
        <v>277.31</v>
      </c>
      <c r="F883" s="30">
        <v>340.33</v>
      </c>
      <c r="G883" s="30">
        <v>338.35</v>
      </c>
      <c r="H883" s="30">
        <v>344.39</v>
      </c>
      <c r="I883" s="30">
        <v>432.24</v>
      </c>
      <c r="J883" s="30">
        <v>66</v>
      </c>
    </row>
    <row r="884" spans="1:28">
      <c r="A884" s="1">
        <v>43051</v>
      </c>
      <c r="B884" s="1">
        <v>43057</v>
      </c>
      <c r="C884" s="30">
        <v>533.12</v>
      </c>
      <c r="D884" s="30">
        <v>150.68</v>
      </c>
      <c r="E884" s="30">
        <v>276.64</v>
      </c>
      <c r="F884" s="30">
        <v>331.44</v>
      </c>
      <c r="G884" s="30">
        <v>336.02</v>
      </c>
      <c r="H884" s="30">
        <v>343.67</v>
      </c>
      <c r="I884" s="30">
        <v>433.25</v>
      </c>
      <c r="J884" s="30">
        <v>65</v>
      </c>
    </row>
    <row r="885" spans="1:28">
      <c r="A885" s="1">
        <v>43058</v>
      </c>
      <c r="B885" s="1">
        <v>43064</v>
      </c>
      <c r="C885" s="30">
        <v>521.85</v>
      </c>
      <c r="D885" s="30">
        <v>152.62</v>
      </c>
      <c r="E885" s="30">
        <v>274.49</v>
      </c>
      <c r="F885" s="30">
        <v>329.13</v>
      </c>
      <c r="G885" s="30">
        <v>333.77</v>
      </c>
      <c r="H885" s="30">
        <v>339.1</v>
      </c>
      <c r="I885" s="30">
        <v>444.51</v>
      </c>
      <c r="J885" s="30">
        <v>64</v>
      </c>
    </row>
    <row r="886" spans="1:28">
      <c r="A886" s="1">
        <v>43065</v>
      </c>
      <c r="B886" s="1">
        <v>43071</v>
      </c>
      <c r="C886" s="30">
        <v>519.4</v>
      </c>
      <c r="D886" s="30">
        <v>150.28</v>
      </c>
      <c r="E886" s="30">
        <v>273.64999999999998</v>
      </c>
      <c r="F886" s="30">
        <v>325.58999999999997</v>
      </c>
      <c r="G886" s="30">
        <v>330.09</v>
      </c>
      <c r="H886" s="30">
        <v>337.63</v>
      </c>
      <c r="I886" s="30">
        <v>464.29</v>
      </c>
      <c r="J886" s="30">
        <v>66.5</v>
      </c>
    </row>
    <row r="887" spans="1:28">
      <c r="A887" s="1">
        <v>43072</v>
      </c>
      <c r="C887" s="30">
        <v>521.80999999999995</v>
      </c>
      <c r="D887" s="30">
        <v>151.80000000000001</v>
      </c>
      <c r="E887" s="30">
        <v>272.43</v>
      </c>
      <c r="F887" s="30">
        <v>321.5</v>
      </c>
      <c r="G887" s="30">
        <v>327.93</v>
      </c>
      <c r="H887" s="30">
        <v>335.7</v>
      </c>
      <c r="I887" s="30">
        <v>445.36</v>
      </c>
      <c r="J887" s="30">
        <v>67.5</v>
      </c>
    </row>
    <row r="888" spans="1:28">
      <c r="A888" s="1">
        <v>43079</v>
      </c>
      <c r="C888" s="30">
        <v>507.86</v>
      </c>
      <c r="D888" s="30">
        <v>146.72</v>
      </c>
      <c r="E888" s="30">
        <v>266.74</v>
      </c>
      <c r="F888" s="30">
        <v>323.35000000000002</v>
      </c>
      <c r="G888" s="30">
        <v>310.88</v>
      </c>
      <c r="H888" s="30">
        <v>324.45999999999998</v>
      </c>
      <c r="I888" s="30">
        <v>444.12</v>
      </c>
      <c r="J888" s="30">
        <v>67</v>
      </c>
    </row>
    <row r="889" spans="1:28">
      <c r="A889" s="1">
        <v>43086</v>
      </c>
      <c r="C889" s="30">
        <v>485.43</v>
      </c>
      <c r="D889" s="30">
        <v>146.84</v>
      </c>
      <c r="E889" s="30">
        <v>263.70999999999998</v>
      </c>
      <c r="F889" s="30">
        <v>317.55</v>
      </c>
      <c r="G889" s="30">
        <v>305.92</v>
      </c>
      <c r="H889" s="30">
        <v>321.8</v>
      </c>
      <c r="I889" s="30">
        <v>464.26</v>
      </c>
      <c r="J889" s="30">
        <v>66.5</v>
      </c>
    </row>
    <row r="890" spans="1:28">
      <c r="A890" s="1">
        <v>43093</v>
      </c>
      <c r="C890" s="30">
        <v>454.76</v>
      </c>
      <c r="D890" s="30">
        <v>144.44</v>
      </c>
      <c r="E890" s="30">
        <v>263.79000000000002</v>
      </c>
      <c r="F890" s="30">
        <v>316.33999999999997</v>
      </c>
      <c r="G890" s="30">
        <v>304.22000000000003</v>
      </c>
      <c r="H890" s="30">
        <v>322.55</v>
      </c>
      <c r="I890" s="30">
        <v>437.73</v>
      </c>
      <c r="J890" s="30">
        <v>66.5</v>
      </c>
    </row>
    <row r="891" spans="1:28">
      <c r="A891" s="1">
        <v>43100</v>
      </c>
      <c r="C891" s="30">
        <v>445.23</v>
      </c>
      <c r="D891" s="30">
        <v>144.49</v>
      </c>
      <c r="E891" s="30">
        <v>264.75</v>
      </c>
      <c r="F891" s="30">
        <v>315.08</v>
      </c>
      <c r="G891" s="30">
        <v>306.39</v>
      </c>
      <c r="H891" s="30">
        <v>323.08999999999997</v>
      </c>
      <c r="I891" s="30">
        <v>438.43</v>
      </c>
      <c r="J891" s="30">
        <v>66</v>
      </c>
    </row>
    <row r="892" spans="1:28">
      <c r="A892" s="1">
        <v>43107</v>
      </c>
      <c r="C892" s="30">
        <v>443.4</v>
      </c>
      <c r="D892" s="30">
        <v>143.25</v>
      </c>
      <c r="E892" s="30">
        <v>267.06</v>
      </c>
      <c r="F892" s="30">
        <v>310.76</v>
      </c>
      <c r="G892" s="30">
        <v>293.07</v>
      </c>
      <c r="H892" s="30">
        <v>313.10000000000002</v>
      </c>
      <c r="I892" s="30">
        <v>426.11</v>
      </c>
      <c r="J892" s="30">
        <v>66.5</v>
      </c>
      <c r="L892" s="30"/>
      <c r="M892" s="30"/>
      <c r="N892" s="30"/>
      <c r="O892" s="30"/>
      <c r="P892" s="30"/>
      <c r="Q892" s="30"/>
      <c r="R892" s="30"/>
      <c r="S892" s="30"/>
      <c r="U892" s="30"/>
      <c r="V892" s="30"/>
      <c r="W892" s="30"/>
      <c r="X892" s="30"/>
      <c r="Y892" s="30"/>
      <c r="Z892" s="30"/>
      <c r="AA892" s="30"/>
      <c r="AB892" s="30"/>
    </row>
    <row r="893" spans="1:28">
      <c r="A893" s="1">
        <v>43114</v>
      </c>
      <c r="C893" s="30">
        <v>431.61</v>
      </c>
      <c r="D893" s="30">
        <v>139.93</v>
      </c>
      <c r="E893" s="30">
        <v>254.77</v>
      </c>
      <c r="F893" s="30">
        <v>310.97000000000003</v>
      </c>
      <c r="G893" s="30">
        <v>288.69</v>
      </c>
      <c r="H893" s="30">
        <v>305.81</v>
      </c>
      <c r="I893" s="30">
        <v>467.35</v>
      </c>
      <c r="J893" s="30">
        <v>66.5</v>
      </c>
      <c r="L893" s="30"/>
      <c r="M893" s="30"/>
      <c r="N893" s="30"/>
      <c r="O893" s="30"/>
      <c r="P893" s="30"/>
      <c r="Q893" s="30"/>
      <c r="R893" s="30"/>
      <c r="S893" s="30"/>
      <c r="U893" s="30"/>
      <c r="V893" s="30"/>
      <c r="W893" s="30"/>
      <c r="X893" s="30"/>
      <c r="Y893" s="30"/>
      <c r="Z893" s="30"/>
      <c r="AA893" s="30"/>
      <c r="AB893" s="30"/>
    </row>
    <row r="894" spans="1:28">
      <c r="A894" s="1">
        <v>43121</v>
      </c>
      <c r="C894" s="30">
        <v>434.22</v>
      </c>
      <c r="D894" s="30">
        <v>140.15</v>
      </c>
      <c r="E894" s="30">
        <v>257.82</v>
      </c>
      <c r="F894" s="30">
        <v>310.48</v>
      </c>
      <c r="G894" s="30">
        <v>284.36</v>
      </c>
      <c r="H894" s="30">
        <v>302.14</v>
      </c>
      <c r="I894" s="30">
        <v>430.72</v>
      </c>
      <c r="J894" s="30">
        <v>67</v>
      </c>
      <c r="L894" s="30"/>
      <c r="M894" s="30"/>
      <c r="N894" s="30"/>
      <c r="O894" s="30"/>
      <c r="P894" s="30"/>
      <c r="Q894" s="30"/>
      <c r="R894" s="30"/>
      <c r="S894" s="30"/>
      <c r="U894" s="30"/>
      <c r="V894" s="30"/>
      <c r="W894" s="30"/>
      <c r="X894" s="30"/>
      <c r="Y894" s="30"/>
      <c r="Z894" s="30"/>
      <c r="AA894" s="30"/>
      <c r="AB894" s="30"/>
    </row>
    <row r="895" spans="1:28">
      <c r="A895" s="1">
        <v>43128</v>
      </c>
      <c r="C895" s="30">
        <v>434.32</v>
      </c>
      <c r="D895" s="30">
        <v>139.88</v>
      </c>
      <c r="E895" s="30">
        <v>255.85</v>
      </c>
      <c r="F895" s="30">
        <v>316.82</v>
      </c>
      <c r="G895" s="30">
        <v>279.20999999999998</v>
      </c>
      <c r="H895" s="30">
        <v>299.62</v>
      </c>
      <c r="I895" s="30">
        <v>465.58</v>
      </c>
      <c r="J895" s="30">
        <v>67</v>
      </c>
      <c r="L895" s="30"/>
      <c r="M895" s="30"/>
      <c r="N895" s="30"/>
      <c r="O895" s="30"/>
      <c r="P895" s="30"/>
      <c r="Q895" s="30"/>
      <c r="R895" s="30"/>
      <c r="S895" s="30"/>
      <c r="U895" s="30"/>
      <c r="V895" s="30"/>
      <c r="W895" s="30"/>
      <c r="X895" s="30"/>
      <c r="Y895" s="30"/>
      <c r="Z895" s="30"/>
      <c r="AA895" s="30"/>
      <c r="AB895" s="30"/>
    </row>
    <row r="896" spans="1:28">
      <c r="A896" s="1">
        <v>43135</v>
      </c>
      <c r="C896" s="30">
        <v>433.85</v>
      </c>
      <c r="D896" s="30">
        <v>139.68</v>
      </c>
      <c r="E896" s="30">
        <v>257.2</v>
      </c>
      <c r="F896" s="30">
        <v>315.88</v>
      </c>
      <c r="G896" s="30">
        <v>278.52999999999997</v>
      </c>
      <c r="H896" s="30">
        <v>299.17</v>
      </c>
      <c r="I896" s="30">
        <v>427</v>
      </c>
      <c r="J896" s="30">
        <v>68.5</v>
      </c>
      <c r="L896" s="30"/>
      <c r="M896" s="30"/>
      <c r="N896" s="30"/>
      <c r="O896" s="30"/>
      <c r="P896" s="30"/>
      <c r="Q896" s="30"/>
      <c r="R896" s="30"/>
      <c r="S896" s="30"/>
      <c r="U896" s="30"/>
      <c r="V896" s="30"/>
      <c r="W896" s="30"/>
      <c r="X896" s="30"/>
      <c r="Y896" s="30"/>
      <c r="Z896" s="30"/>
      <c r="AA896" s="30"/>
      <c r="AB896" s="30"/>
    </row>
    <row r="897" spans="1:28">
      <c r="A897" s="1">
        <v>43142</v>
      </c>
      <c r="C897" s="30">
        <v>435.89</v>
      </c>
      <c r="D897" s="30">
        <v>139.38999999999999</v>
      </c>
      <c r="E897" s="30">
        <v>255.99</v>
      </c>
      <c r="F897" s="30">
        <v>315.94</v>
      </c>
      <c r="G897" s="30">
        <v>276.39999999999998</v>
      </c>
      <c r="H897" s="30">
        <v>294.11</v>
      </c>
      <c r="I897" s="30">
        <v>433.85</v>
      </c>
      <c r="J897" s="30">
        <v>69</v>
      </c>
      <c r="L897" s="30"/>
      <c r="M897" s="30"/>
      <c r="N897" s="30"/>
      <c r="O897" s="30"/>
      <c r="P897" s="30"/>
      <c r="Q897" s="30"/>
      <c r="R897" s="30"/>
      <c r="S897" s="30"/>
      <c r="U897" s="30"/>
      <c r="V897" s="30"/>
      <c r="W897" s="30"/>
      <c r="X897" s="30"/>
      <c r="Y897" s="30"/>
      <c r="Z897" s="30"/>
      <c r="AA897" s="30"/>
      <c r="AB897" s="30"/>
    </row>
    <row r="898" spans="1:28">
      <c r="A898" s="1">
        <v>43149</v>
      </c>
      <c r="C898" s="30">
        <v>446.99</v>
      </c>
      <c r="D898" s="30">
        <v>138.5</v>
      </c>
      <c r="E898" s="30">
        <v>257.87</v>
      </c>
      <c r="F898" s="30">
        <v>321.33999999999997</v>
      </c>
      <c r="G898" s="30">
        <v>276.36</v>
      </c>
      <c r="H898" s="30">
        <v>295.85000000000002</v>
      </c>
      <c r="I898" s="30">
        <v>452.24</v>
      </c>
      <c r="J898" s="30">
        <v>68.5</v>
      </c>
      <c r="L898" s="30"/>
      <c r="M898" s="30"/>
      <c r="N898" s="30"/>
      <c r="P898" s="30"/>
      <c r="Q898" s="30"/>
      <c r="R898" s="30"/>
      <c r="S898" s="30"/>
      <c r="U898" s="30"/>
      <c r="V898" s="30"/>
      <c r="W898" s="30"/>
      <c r="X898" s="30"/>
      <c r="Y898" s="30"/>
      <c r="Z898" s="30"/>
      <c r="AA898" s="30"/>
      <c r="AB898" s="30"/>
    </row>
    <row r="899" spans="1:28">
      <c r="A899" s="1">
        <v>43156</v>
      </c>
      <c r="C899" s="30">
        <v>461.5</v>
      </c>
      <c r="D899" s="30">
        <v>136.12</v>
      </c>
      <c r="E899" s="30">
        <v>261.41000000000003</v>
      </c>
      <c r="F899" s="30">
        <v>322.79000000000002</v>
      </c>
      <c r="G899" s="30">
        <v>276.93</v>
      </c>
      <c r="H899" s="30">
        <v>295.8</v>
      </c>
      <c r="I899" s="30">
        <v>433.44</v>
      </c>
      <c r="J899" s="30">
        <v>68</v>
      </c>
      <c r="L899" s="30"/>
      <c r="M899" s="30"/>
      <c r="N899" s="30"/>
      <c r="P899" s="30"/>
      <c r="Q899" s="30"/>
      <c r="R899" s="30"/>
      <c r="S899" s="30"/>
      <c r="U899" s="30"/>
      <c r="V899" s="30"/>
      <c r="W899" s="30"/>
      <c r="X899" s="30"/>
      <c r="Y899" s="30"/>
      <c r="Z899" s="30"/>
      <c r="AA899" s="30"/>
      <c r="AB899" s="30"/>
    </row>
    <row r="900" spans="1:28">
      <c r="A900" s="1">
        <v>43163</v>
      </c>
      <c r="C900" s="30">
        <v>464.07</v>
      </c>
      <c r="D900" s="30">
        <v>135.62</v>
      </c>
      <c r="E900" s="30">
        <v>258.89</v>
      </c>
      <c r="F900" s="30">
        <v>324.39</v>
      </c>
      <c r="G900" s="30">
        <v>278.26</v>
      </c>
      <c r="H900" s="30">
        <v>296.17</v>
      </c>
      <c r="I900" s="30">
        <v>424.17</v>
      </c>
      <c r="J900" s="30">
        <v>69.5</v>
      </c>
      <c r="L900" s="30"/>
      <c r="M900" s="30"/>
      <c r="N900" s="30"/>
      <c r="P900" s="30"/>
      <c r="Q900" s="30"/>
      <c r="R900" s="30"/>
      <c r="S900" s="30"/>
      <c r="U900" s="30"/>
      <c r="V900" s="30"/>
      <c r="W900" s="30"/>
      <c r="X900" s="30"/>
      <c r="Y900" s="30"/>
      <c r="Z900" s="30"/>
      <c r="AA900" s="30"/>
      <c r="AB900" s="30"/>
    </row>
    <row r="901" spans="1:28">
      <c r="A901" s="1">
        <v>43170</v>
      </c>
      <c r="C901" s="30">
        <v>474.43</v>
      </c>
      <c r="D901" s="30">
        <v>133.24</v>
      </c>
      <c r="E901" s="30">
        <v>260.33</v>
      </c>
      <c r="F901" s="30">
        <v>322.77</v>
      </c>
      <c r="G901" s="30">
        <v>278.10000000000002</v>
      </c>
      <c r="H901" s="30">
        <v>292.07</v>
      </c>
      <c r="I901" s="30">
        <v>428.87</v>
      </c>
      <c r="J901" s="30">
        <v>70</v>
      </c>
      <c r="K901" s="39"/>
      <c r="L901" s="30"/>
      <c r="M901" s="30"/>
      <c r="N901" s="30"/>
      <c r="O901" s="30"/>
      <c r="P901" s="30"/>
      <c r="Q901" s="30"/>
      <c r="R901" s="30"/>
      <c r="S901" s="30"/>
      <c r="U901" s="30"/>
      <c r="V901" s="30"/>
      <c r="W901" s="30"/>
      <c r="X901" s="30"/>
      <c r="Y901" s="30"/>
      <c r="Z901" s="30"/>
      <c r="AA901" s="30"/>
      <c r="AB901" s="30"/>
    </row>
    <row r="902" spans="1:28">
      <c r="A902" s="1">
        <v>43177</v>
      </c>
      <c r="C902" s="30">
        <v>474.53</v>
      </c>
      <c r="D902" s="30">
        <v>132.61000000000001</v>
      </c>
      <c r="E902" s="30">
        <v>260.44</v>
      </c>
      <c r="F902" s="30">
        <v>322.45</v>
      </c>
      <c r="G902" s="30">
        <v>281.93</v>
      </c>
      <c r="H902" s="30">
        <v>291.58999999999997</v>
      </c>
      <c r="I902" s="30">
        <v>459.52</v>
      </c>
      <c r="J902" s="30">
        <v>70.5</v>
      </c>
      <c r="K902" s="39"/>
      <c r="L902" s="30"/>
      <c r="M902" s="30"/>
      <c r="N902" s="30"/>
      <c r="O902" s="30"/>
      <c r="P902" s="30"/>
      <c r="Q902" s="30"/>
      <c r="R902" s="30"/>
      <c r="S902" s="30"/>
      <c r="U902" s="30"/>
      <c r="V902" s="30"/>
      <c r="W902" s="30"/>
      <c r="X902" s="30"/>
      <c r="Y902" s="30"/>
      <c r="Z902" s="30"/>
      <c r="AA902" s="30"/>
      <c r="AB902" s="30"/>
    </row>
    <row r="903" spans="1:28">
      <c r="A903" s="1">
        <v>43184</v>
      </c>
      <c r="C903" s="30">
        <v>477.36</v>
      </c>
      <c r="D903" s="30">
        <v>131.69999999999999</v>
      </c>
      <c r="E903" s="30">
        <v>260.35000000000002</v>
      </c>
      <c r="F903" s="30">
        <v>327.29000000000002</v>
      </c>
      <c r="G903" s="30">
        <v>281.52999999999997</v>
      </c>
      <c r="H903" s="30">
        <v>291.33999999999997</v>
      </c>
      <c r="I903" s="30">
        <v>433.61</v>
      </c>
      <c r="J903" s="30">
        <v>69.5</v>
      </c>
      <c r="K903" s="39"/>
      <c r="U903" s="30"/>
      <c r="V903" s="30"/>
      <c r="W903" s="30"/>
      <c r="X903" s="30"/>
      <c r="Y903" s="30"/>
      <c r="Z903" s="30"/>
      <c r="AA903" s="30"/>
      <c r="AB903" s="30"/>
    </row>
    <row r="904" spans="1:28">
      <c r="A904" s="1">
        <v>43191</v>
      </c>
      <c r="C904" s="30">
        <v>478.56</v>
      </c>
      <c r="D904" s="30">
        <v>131.30000000000001</v>
      </c>
      <c r="E904" s="30">
        <v>262.85000000000002</v>
      </c>
      <c r="F904" s="30">
        <v>325.01</v>
      </c>
      <c r="G904" s="30">
        <v>282.81</v>
      </c>
      <c r="H904" s="30">
        <v>294.02999999999997</v>
      </c>
      <c r="I904" s="30">
        <v>427.08</v>
      </c>
      <c r="J904" s="30">
        <v>68.5</v>
      </c>
      <c r="K904" s="39"/>
    </row>
    <row r="905" spans="1:28">
      <c r="A905" s="1">
        <v>43198</v>
      </c>
      <c r="C905" s="30">
        <v>486.08</v>
      </c>
      <c r="D905" s="30">
        <v>131.97</v>
      </c>
      <c r="E905" s="30">
        <v>260.52999999999997</v>
      </c>
      <c r="F905" s="30">
        <v>314.93</v>
      </c>
      <c r="G905" s="30">
        <v>285.29000000000002</v>
      </c>
      <c r="H905" s="30">
        <v>297.60000000000002</v>
      </c>
      <c r="I905" s="30">
        <v>432.09</v>
      </c>
      <c r="J905" s="30">
        <v>69</v>
      </c>
      <c r="K905" s="39"/>
      <c r="M905" s="39"/>
      <c r="N905" s="39"/>
      <c r="O905" s="39"/>
      <c r="P905" s="39"/>
      <c r="Q905" s="39"/>
      <c r="R905" s="39"/>
      <c r="S905" s="39"/>
      <c r="T905" s="39"/>
    </row>
    <row r="906" spans="1:28">
      <c r="A906" s="1">
        <v>43205</v>
      </c>
      <c r="C906" s="30">
        <v>514</v>
      </c>
      <c r="D906" s="30">
        <v>133.09</v>
      </c>
      <c r="E906" s="30">
        <v>263.87</v>
      </c>
      <c r="F906" s="30">
        <v>320.67</v>
      </c>
      <c r="G906" s="30">
        <v>285.76</v>
      </c>
      <c r="H906" s="30">
        <v>295.66000000000003</v>
      </c>
      <c r="I906" s="30">
        <v>431.35</v>
      </c>
      <c r="J906" s="30">
        <v>69</v>
      </c>
      <c r="K906" s="39"/>
      <c r="M906" s="39"/>
      <c r="N906" s="39"/>
      <c r="O906" s="39"/>
      <c r="P906" s="39"/>
      <c r="Q906" s="39"/>
      <c r="R906" s="39"/>
      <c r="S906" s="39"/>
      <c r="T906" s="39"/>
    </row>
    <row r="907" spans="1:28">
      <c r="A907" s="1">
        <v>43212</v>
      </c>
      <c r="C907" s="30">
        <v>514.42999999999995</v>
      </c>
      <c r="D907" s="30">
        <v>136.25</v>
      </c>
      <c r="E907" s="30">
        <v>265.83</v>
      </c>
      <c r="F907" s="30">
        <v>321.49</v>
      </c>
      <c r="G907" s="30">
        <v>285.64999999999998</v>
      </c>
      <c r="H907" s="30">
        <v>295.77999999999997</v>
      </c>
      <c r="I907" s="30">
        <v>459.14</v>
      </c>
      <c r="J907" s="30">
        <v>70.5</v>
      </c>
      <c r="K907" s="39"/>
      <c r="M907" s="39"/>
      <c r="N907" s="39"/>
      <c r="O907" s="39"/>
      <c r="P907" s="39"/>
      <c r="Q907" s="39"/>
      <c r="R907" s="39"/>
      <c r="S907" s="39"/>
      <c r="T907" s="39"/>
    </row>
    <row r="908" spans="1:28">
      <c r="A908" s="1">
        <v>43219</v>
      </c>
      <c r="C908" s="30">
        <v>519.19000000000005</v>
      </c>
      <c r="D908" s="30">
        <v>138.36000000000001</v>
      </c>
      <c r="E908" s="30">
        <v>269.73</v>
      </c>
      <c r="F908" s="30">
        <v>324.93</v>
      </c>
      <c r="G908" s="30">
        <v>286.75</v>
      </c>
      <c r="H908" s="30">
        <v>295.55</v>
      </c>
      <c r="I908" s="30">
        <v>428.21</v>
      </c>
      <c r="J908" s="30">
        <v>70</v>
      </c>
      <c r="K908" s="39"/>
      <c r="M908" s="39"/>
      <c r="N908" s="39"/>
      <c r="O908" s="39"/>
      <c r="P908" s="39"/>
      <c r="Q908" s="39"/>
      <c r="R908" s="39"/>
      <c r="S908" s="39"/>
      <c r="T908" s="39"/>
    </row>
    <row r="909" spans="1:28">
      <c r="A909" s="1">
        <v>43226</v>
      </c>
      <c r="C909" s="30">
        <v>543.75</v>
      </c>
      <c r="D909" s="30">
        <v>140.83000000000001</v>
      </c>
      <c r="E909" s="30">
        <v>271.44</v>
      </c>
      <c r="F909" s="30">
        <v>324.89999999999998</v>
      </c>
      <c r="G909" s="30">
        <v>287.61</v>
      </c>
      <c r="H909" s="30">
        <v>293.62</v>
      </c>
      <c r="I909" s="30">
        <v>427.6</v>
      </c>
      <c r="J909" s="30">
        <v>70</v>
      </c>
      <c r="K909" s="39"/>
      <c r="M909" s="39"/>
      <c r="N909" s="39"/>
      <c r="O909" s="39"/>
      <c r="P909" s="39"/>
      <c r="Q909" s="39"/>
      <c r="R909" s="39"/>
      <c r="S909" s="39"/>
      <c r="T909" s="39"/>
    </row>
    <row r="910" spans="1:28">
      <c r="A910" s="1">
        <v>43233</v>
      </c>
      <c r="C910" s="30">
        <v>559.5</v>
      </c>
      <c r="D910" s="30">
        <v>144.11000000000001</v>
      </c>
      <c r="E910" s="30">
        <v>270.63</v>
      </c>
      <c r="F910" s="30">
        <v>325.75</v>
      </c>
      <c r="G910" s="30">
        <v>291.68</v>
      </c>
      <c r="H910" s="30">
        <v>295.14999999999998</v>
      </c>
      <c r="I910" s="30">
        <v>421.23</v>
      </c>
      <c r="J910" s="30">
        <v>72</v>
      </c>
      <c r="K910" s="39"/>
      <c r="M910" s="39"/>
      <c r="N910" s="39"/>
      <c r="O910" s="39"/>
      <c r="P910" s="39"/>
      <c r="Q910" s="39"/>
      <c r="R910" s="39"/>
      <c r="S910" s="39"/>
      <c r="T910" s="39"/>
    </row>
    <row r="911" spans="1:28">
      <c r="A911" s="1">
        <v>43240</v>
      </c>
      <c r="C911" s="30">
        <v>568.51</v>
      </c>
      <c r="D911" s="30">
        <v>145.9</v>
      </c>
      <c r="E911" s="30">
        <v>277.05</v>
      </c>
      <c r="F911" s="30">
        <v>332.81</v>
      </c>
      <c r="G911" s="30">
        <v>292.01</v>
      </c>
      <c r="H911" s="30">
        <v>294.56</v>
      </c>
      <c r="I911" s="30">
        <v>455.46</v>
      </c>
      <c r="J911" s="30">
        <v>74</v>
      </c>
      <c r="K911" s="39"/>
      <c r="M911" s="39"/>
      <c r="N911" s="39"/>
      <c r="O911" s="39"/>
      <c r="P911" s="39"/>
      <c r="Q911" s="39"/>
      <c r="R911" s="39"/>
      <c r="S911" s="39"/>
      <c r="T911" s="39"/>
    </row>
    <row r="912" spans="1:28">
      <c r="A912" s="1">
        <v>43247</v>
      </c>
      <c r="C912" s="30">
        <v>566.73</v>
      </c>
      <c r="D912" s="30">
        <v>145.29</v>
      </c>
      <c r="E912" s="30">
        <v>276.23</v>
      </c>
      <c r="F912" s="30">
        <v>333.49</v>
      </c>
      <c r="G912" s="30">
        <v>291.7</v>
      </c>
      <c r="H912" s="30">
        <v>295.37</v>
      </c>
      <c r="I912" s="30">
        <v>456.1</v>
      </c>
      <c r="J912" s="30">
        <v>74</v>
      </c>
      <c r="K912" s="39"/>
      <c r="M912" s="39"/>
      <c r="N912" s="39"/>
      <c r="O912" s="39"/>
      <c r="P912" s="39"/>
      <c r="Q912" s="39"/>
      <c r="R912" s="39"/>
      <c r="S912" s="39"/>
      <c r="T912" s="39"/>
    </row>
    <row r="913" spans="1:29">
      <c r="A913" s="1">
        <v>43254</v>
      </c>
      <c r="C913" s="30">
        <v>585.03</v>
      </c>
      <c r="D913" s="30">
        <v>150.69</v>
      </c>
      <c r="E913" s="30">
        <v>281.64</v>
      </c>
      <c r="F913" s="30">
        <v>333.67</v>
      </c>
      <c r="G913" s="30">
        <v>295.37</v>
      </c>
      <c r="H913" s="30">
        <v>297.54000000000002</v>
      </c>
      <c r="I913" s="30">
        <v>427.71</v>
      </c>
      <c r="J913" s="30">
        <v>76</v>
      </c>
      <c r="K913" s="39"/>
      <c r="M913" s="39"/>
      <c r="N913" s="39"/>
      <c r="O913" s="39"/>
      <c r="P913" s="39"/>
      <c r="Q913" s="39"/>
      <c r="R913" s="39"/>
      <c r="S913" s="39"/>
      <c r="T913" s="39"/>
    </row>
    <row r="914" spans="1:29">
      <c r="A914" s="1">
        <v>43261</v>
      </c>
      <c r="C914" s="30">
        <v>586.70000000000005</v>
      </c>
      <c r="D914" s="30">
        <v>151.94</v>
      </c>
      <c r="E914" s="30">
        <v>278.05</v>
      </c>
      <c r="F914" s="30">
        <v>336.15</v>
      </c>
      <c r="G914" s="30">
        <v>295.75</v>
      </c>
      <c r="H914" s="30">
        <v>299.52999999999997</v>
      </c>
      <c r="I914" s="30">
        <v>429.2</v>
      </c>
      <c r="J914" s="30">
        <v>74.5</v>
      </c>
      <c r="K914" s="39"/>
      <c r="M914" s="39"/>
      <c r="N914" s="39"/>
      <c r="O914" s="39"/>
      <c r="P914" s="39"/>
      <c r="Q914" s="39"/>
      <c r="R914" s="39"/>
      <c r="S914" s="39"/>
      <c r="T914" s="39"/>
    </row>
    <row r="915" spans="1:29">
      <c r="A915" s="1">
        <v>43268</v>
      </c>
      <c r="C915" s="30">
        <v>584.03</v>
      </c>
      <c r="D915" s="30">
        <v>153.91</v>
      </c>
      <c r="E915" s="30">
        <v>286.06</v>
      </c>
      <c r="F915" s="30">
        <v>335.92</v>
      </c>
      <c r="G915" s="30">
        <v>296.98</v>
      </c>
      <c r="H915" s="30">
        <v>299.85000000000002</v>
      </c>
      <c r="I915" s="30">
        <v>450.54</v>
      </c>
      <c r="J915" s="30">
        <v>74.5</v>
      </c>
      <c r="K915" s="39"/>
      <c r="M915" s="39"/>
      <c r="N915" s="39"/>
      <c r="O915" s="39"/>
      <c r="P915" s="39"/>
      <c r="Q915" s="39"/>
      <c r="R915" s="39"/>
      <c r="S915" s="39"/>
      <c r="T915" s="39"/>
    </row>
    <row r="916" spans="1:29">
      <c r="A916" s="1">
        <v>43275</v>
      </c>
      <c r="C916" s="30">
        <v>574.19000000000005</v>
      </c>
      <c r="D916" s="30">
        <v>153.11000000000001</v>
      </c>
      <c r="E916" s="30">
        <v>282.93</v>
      </c>
      <c r="F916" s="30">
        <v>336.45</v>
      </c>
      <c r="G916" s="30">
        <v>297.60000000000002</v>
      </c>
      <c r="H916" s="30">
        <v>300.56</v>
      </c>
      <c r="I916" s="30">
        <v>425.32</v>
      </c>
      <c r="J916" s="30">
        <v>77.5</v>
      </c>
      <c r="K916" s="39"/>
      <c r="M916" s="39"/>
      <c r="N916" s="39"/>
      <c r="O916" s="39"/>
      <c r="P916" s="39"/>
      <c r="Q916" s="39"/>
      <c r="R916" s="39"/>
      <c r="S916" s="39"/>
      <c r="T916" s="39"/>
    </row>
    <row r="917" spans="1:29">
      <c r="A917" s="1">
        <v>43282</v>
      </c>
      <c r="C917" s="30">
        <v>574.01</v>
      </c>
      <c r="D917" s="30">
        <v>153.36000000000001</v>
      </c>
      <c r="E917" s="30">
        <v>281.94</v>
      </c>
      <c r="F917" s="30">
        <v>335.77</v>
      </c>
      <c r="G917" s="30">
        <v>297.85000000000002</v>
      </c>
      <c r="H917" s="30">
        <v>300.93</v>
      </c>
      <c r="I917" s="30">
        <v>426.26</v>
      </c>
      <c r="J917" s="30">
        <v>77.5</v>
      </c>
      <c r="V917" s="45"/>
      <c r="W917" s="45"/>
      <c r="X917" s="45"/>
      <c r="Y917" s="45"/>
      <c r="Z917" s="45"/>
      <c r="AA917" s="45"/>
      <c r="AB917" s="45"/>
      <c r="AC917" s="45"/>
    </row>
    <row r="918" spans="1:29">
      <c r="A918" s="1">
        <v>43289</v>
      </c>
      <c r="C918" s="30">
        <v>560.92999999999995</v>
      </c>
      <c r="D918" s="30">
        <v>152.51</v>
      </c>
      <c r="E918" s="30">
        <v>278.77</v>
      </c>
      <c r="F918" s="30">
        <v>335.23</v>
      </c>
      <c r="G918" s="30">
        <v>298.51</v>
      </c>
      <c r="H918" s="30">
        <v>302.11</v>
      </c>
      <c r="I918" s="30">
        <v>423.54</v>
      </c>
      <c r="J918" s="30">
        <v>77.5</v>
      </c>
      <c r="V918" s="45"/>
      <c r="W918" s="45"/>
      <c r="X918" s="45"/>
      <c r="Y918" s="45"/>
      <c r="Z918" s="45"/>
      <c r="AA918" s="45"/>
      <c r="AB918" s="45"/>
      <c r="AC918" s="45"/>
    </row>
    <row r="919" spans="1:29">
      <c r="A919" s="1">
        <v>43296</v>
      </c>
      <c r="C919" s="30">
        <v>570.54</v>
      </c>
      <c r="D919" s="30">
        <v>152.02000000000001</v>
      </c>
      <c r="E919" s="30">
        <v>278.36</v>
      </c>
      <c r="F919" s="30">
        <v>335.31</v>
      </c>
      <c r="G919" s="30">
        <v>305.08</v>
      </c>
      <c r="H919" s="30">
        <v>305.75</v>
      </c>
      <c r="I919" s="30">
        <v>444.42</v>
      </c>
      <c r="J919" s="30">
        <v>77.5</v>
      </c>
      <c r="V919" s="45"/>
      <c r="W919" s="45"/>
      <c r="X919" s="45"/>
      <c r="Y919" s="45"/>
      <c r="Z919" s="45"/>
      <c r="AA919" s="45"/>
      <c r="AB919" s="45"/>
      <c r="AC919" s="45"/>
    </row>
    <row r="920" spans="1:29">
      <c r="A920" s="1">
        <v>43303</v>
      </c>
      <c r="C920" s="30">
        <v>557.41</v>
      </c>
      <c r="D920" s="30">
        <v>148.85</v>
      </c>
      <c r="E920" s="30">
        <v>278.68</v>
      </c>
      <c r="F920" s="30">
        <v>333.9</v>
      </c>
      <c r="G920" s="30">
        <v>304.45</v>
      </c>
      <c r="H920" s="30">
        <v>304.04000000000002</v>
      </c>
      <c r="I920" s="30">
        <v>431.78</v>
      </c>
      <c r="J920" s="30">
        <v>77.5</v>
      </c>
      <c r="V920" s="45"/>
      <c r="W920" s="45"/>
      <c r="X920" s="45"/>
      <c r="Y920" s="45"/>
      <c r="Z920" s="45"/>
      <c r="AA920" s="45"/>
      <c r="AB920" s="45"/>
      <c r="AC920" s="45"/>
    </row>
    <row r="921" spans="1:29">
      <c r="A921" s="1">
        <v>43310</v>
      </c>
      <c r="C921" s="30">
        <v>552.38</v>
      </c>
      <c r="D921" s="30">
        <v>144.91</v>
      </c>
      <c r="E921" s="30">
        <v>278.31</v>
      </c>
      <c r="F921" s="30">
        <v>333.5</v>
      </c>
      <c r="G921" s="30">
        <v>305.48</v>
      </c>
      <c r="H921" s="30">
        <v>306.72000000000003</v>
      </c>
      <c r="I921" s="30">
        <v>419.74</v>
      </c>
      <c r="J921" s="30">
        <v>78</v>
      </c>
      <c r="V921" s="45"/>
      <c r="W921" s="45"/>
      <c r="X921" s="45"/>
      <c r="Y921" s="45"/>
      <c r="Z921" s="45"/>
      <c r="AA921" s="45"/>
      <c r="AB921" s="45"/>
      <c r="AC921" s="45"/>
    </row>
    <row r="922" spans="1:29">
      <c r="A922" s="1">
        <v>43317</v>
      </c>
      <c r="C922" s="30">
        <v>556.04</v>
      </c>
      <c r="D922" s="30">
        <v>147.59</v>
      </c>
      <c r="E922" s="30">
        <v>279.86</v>
      </c>
      <c r="F922" s="30">
        <v>333.14</v>
      </c>
      <c r="G922" s="30">
        <v>310.29000000000002</v>
      </c>
      <c r="H922" s="30">
        <v>311.38</v>
      </c>
      <c r="I922" s="30">
        <v>424.99</v>
      </c>
      <c r="J922" s="30">
        <v>78.5</v>
      </c>
      <c r="V922" s="45"/>
      <c r="W922" s="45"/>
      <c r="X922" s="45"/>
      <c r="Y922" s="45"/>
      <c r="Z922" s="45"/>
      <c r="AA922" s="45"/>
      <c r="AB922" s="45"/>
      <c r="AC922" s="45"/>
    </row>
    <row r="923" spans="1:29">
      <c r="A923" s="1">
        <v>43324</v>
      </c>
      <c r="C923" s="30">
        <v>549.97</v>
      </c>
      <c r="D923" s="30">
        <v>152.71</v>
      </c>
      <c r="E923" s="30">
        <v>281.62</v>
      </c>
      <c r="F923" s="30">
        <v>335.57</v>
      </c>
      <c r="G923" s="30">
        <v>308.95</v>
      </c>
      <c r="H923" s="30">
        <v>313.48</v>
      </c>
      <c r="I923" s="30">
        <v>450.62</v>
      </c>
      <c r="J923" s="30">
        <v>79.5</v>
      </c>
      <c r="V923" s="45"/>
      <c r="W923" s="45"/>
      <c r="X923" s="45"/>
      <c r="Y923" s="45"/>
      <c r="Z923" s="45"/>
      <c r="AA923" s="45"/>
      <c r="AB923" s="45"/>
      <c r="AC923" s="45"/>
    </row>
    <row r="924" spans="1:29">
      <c r="A924" s="1">
        <v>43331</v>
      </c>
      <c r="C924" s="30">
        <v>556.09</v>
      </c>
      <c r="D924" s="30">
        <v>154.97999999999999</v>
      </c>
      <c r="E924" s="30">
        <v>282.22000000000003</v>
      </c>
      <c r="F924" s="30">
        <v>335.98</v>
      </c>
      <c r="G924" s="30">
        <v>307.62</v>
      </c>
      <c r="H924" s="30">
        <v>311.27</v>
      </c>
      <c r="I924" s="30">
        <v>452.86</v>
      </c>
      <c r="J924" s="30">
        <v>81.5</v>
      </c>
      <c r="M924" s="47"/>
      <c r="N924" s="47"/>
      <c r="O924" s="47"/>
      <c r="P924" s="47"/>
      <c r="Q924" s="47"/>
      <c r="R924" s="47"/>
      <c r="S924" s="47"/>
      <c r="T924" s="47"/>
      <c r="V924" s="45"/>
      <c r="W924" s="45"/>
      <c r="X924" s="45"/>
      <c r="Y924" s="45"/>
      <c r="Z924" s="45"/>
      <c r="AA924" s="45"/>
      <c r="AB924" s="45"/>
      <c r="AC924" s="45"/>
    </row>
    <row r="925" spans="1:29">
      <c r="A925" s="1">
        <v>43338</v>
      </c>
      <c r="C925" s="30">
        <v>553.6</v>
      </c>
      <c r="D925" s="30">
        <v>158.24</v>
      </c>
      <c r="E925" s="30">
        <v>285.10000000000002</v>
      </c>
      <c r="F925" s="30">
        <v>334.9</v>
      </c>
      <c r="G925" s="30">
        <v>309.39</v>
      </c>
      <c r="H925" s="30">
        <v>311.94</v>
      </c>
      <c r="I925" s="30">
        <v>431.46</v>
      </c>
      <c r="J925" s="30">
        <v>83.5</v>
      </c>
      <c r="M925" s="47"/>
      <c r="N925" s="47"/>
      <c r="O925" s="47"/>
      <c r="P925" s="47"/>
      <c r="Q925" s="47"/>
      <c r="R925" s="47"/>
      <c r="S925" s="47"/>
      <c r="T925" s="47"/>
      <c r="V925" s="45"/>
      <c r="W925" s="45"/>
      <c r="X925" s="45"/>
      <c r="Y925" s="45"/>
      <c r="Z925" s="45"/>
      <c r="AA925" s="45"/>
      <c r="AB925" s="45"/>
      <c r="AC925" s="45"/>
    </row>
    <row r="926" spans="1:29">
      <c r="A926" s="1">
        <v>43345</v>
      </c>
      <c r="C926" s="30">
        <v>556.87</v>
      </c>
      <c r="D926" s="30">
        <v>163.41999999999999</v>
      </c>
      <c r="E926" s="30">
        <v>283.24</v>
      </c>
      <c r="F926" s="30">
        <v>334.17</v>
      </c>
      <c r="G926" s="30">
        <v>310.38</v>
      </c>
      <c r="H926" s="30">
        <v>312.64999999999998</v>
      </c>
      <c r="I926" s="30">
        <v>440.57</v>
      </c>
      <c r="J926" s="30">
        <v>83.5</v>
      </c>
      <c r="M926" s="47"/>
      <c r="N926" s="47"/>
      <c r="O926" s="47"/>
      <c r="P926" s="47"/>
      <c r="Q926" s="47"/>
      <c r="R926" s="47"/>
      <c r="S926" s="47"/>
      <c r="T926" s="47"/>
      <c r="V926" s="45"/>
      <c r="W926" s="45"/>
      <c r="X926" s="45"/>
      <c r="Y926" s="45"/>
      <c r="Z926" s="45"/>
      <c r="AA926" s="45"/>
      <c r="AB926" s="45"/>
      <c r="AC926" s="45"/>
    </row>
    <row r="927" spans="1:29">
      <c r="A927" s="1">
        <v>43352</v>
      </c>
      <c r="C927" s="30">
        <v>557.78</v>
      </c>
      <c r="D927" s="30">
        <v>161.29</v>
      </c>
      <c r="E927" s="30">
        <v>284.43</v>
      </c>
      <c r="F927" s="30">
        <v>336.06</v>
      </c>
      <c r="G927" s="30">
        <v>312.68</v>
      </c>
      <c r="H927" s="30">
        <v>314.79000000000002</v>
      </c>
      <c r="I927" s="30">
        <v>440.6</v>
      </c>
      <c r="J927" s="30">
        <v>83.5</v>
      </c>
      <c r="M927" s="47"/>
      <c r="N927" s="47"/>
      <c r="O927" s="47"/>
      <c r="P927" s="47"/>
      <c r="Q927" s="47"/>
      <c r="R927" s="47"/>
      <c r="S927" s="47"/>
      <c r="T927" s="47"/>
      <c r="V927" s="45"/>
      <c r="W927" s="45"/>
      <c r="X927" s="45"/>
      <c r="Y927" s="45"/>
      <c r="Z927" s="45"/>
      <c r="AA927" s="45"/>
      <c r="AB927" s="45"/>
      <c r="AC927" s="45"/>
    </row>
    <row r="928" spans="1:29">
      <c r="A928" s="1">
        <v>43359</v>
      </c>
      <c r="C928" s="30">
        <v>557.66</v>
      </c>
      <c r="D928" s="30">
        <v>158.63999999999999</v>
      </c>
      <c r="E928" s="30">
        <v>276.16000000000003</v>
      </c>
      <c r="F928" s="30">
        <v>337.73</v>
      </c>
      <c r="G928" s="30">
        <v>316.39</v>
      </c>
      <c r="H928" s="30">
        <v>318.12</v>
      </c>
      <c r="I928" s="30">
        <v>429.69</v>
      </c>
      <c r="J928" s="30">
        <v>83</v>
      </c>
      <c r="M928" s="47"/>
      <c r="N928" s="47"/>
      <c r="O928" s="47"/>
      <c r="P928" s="47"/>
      <c r="Q928" s="47"/>
      <c r="R928" s="47"/>
      <c r="S928" s="47"/>
      <c r="T928" s="47"/>
      <c r="V928" s="45"/>
      <c r="W928" s="45"/>
      <c r="X928" s="45"/>
      <c r="Y928" s="45"/>
      <c r="Z928" s="45"/>
      <c r="AA928" s="45"/>
      <c r="AB928" s="45"/>
      <c r="AC928" s="45"/>
    </row>
    <row r="929" spans="1:29">
      <c r="A929" s="1">
        <v>43366</v>
      </c>
      <c r="C929" s="30">
        <v>523.87</v>
      </c>
      <c r="D929" s="30">
        <v>158.93</v>
      </c>
      <c r="E929" s="30">
        <v>284.64</v>
      </c>
      <c r="F929" s="30">
        <v>338.07</v>
      </c>
      <c r="G929" s="30">
        <v>317.13</v>
      </c>
      <c r="H929" s="30">
        <v>317.70999999999998</v>
      </c>
      <c r="I929" s="30">
        <v>424.01</v>
      </c>
      <c r="J929" s="30">
        <v>82.5</v>
      </c>
      <c r="M929" s="47"/>
      <c r="N929" s="47"/>
      <c r="O929" s="47"/>
      <c r="P929" s="47"/>
      <c r="Q929" s="47"/>
      <c r="R929" s="47"/>
      <c r="S929" s="47"/>
      <c r="T929" s="47"/>
      <c r="V929" s="45"/>
      <c r="W929" s="45"/>
      <c r="X929" s="45"/>
      <c r="Y929" s="45"/>
      <c r="Z929" s="45"/>
      <c r="AA929" s="45"/>
      <c r="AB929" s="45"/>
      <c r="AC929" s="45"/>
    </row>
    <row r="930" spans="1:29">
      <c r="A930" s="1">
        <v>43373</v>
      </c>
      <c r="C930" s="30">
        <v>523.91</v>
      </c>
      <c r="D930" s="30">
        <v>157.78</v>
      </c>
      <c r="E930" s="30">
        <v>277.85000000000002</v>
      </c>
      <c r="F930" s="30">
        <v>337.34</v>
      </c>
      <c r="G930" s="30">
        <v>318.57</v>
      </c>
      <c r="H930" s="30">
        <v>319.68</v>
      </c>
      <c r="I930" s="30">
        <v>456.47</v>
      </c>
      <c r="J930" s="30">
        <v>81.5</v>
      </c>
      <c r="M930" s="47"/>
      <c r="N930" s="47"/>
      <c r="O930" s="47"/>
      <c r="P930" s="47"/>
      <c r="Q930" s="47"/>
      <c r="R930" s="47"/>
      <c r="S930" s="47"/>
      <c r="T930" s="47"/>
      <c r="V930" s="45"/>
      <c r="W930" s="45"/>
      <c r="X930" s="45"/>
      <c r="Y930" s="45"/>
      <c r="Z930" s="45"/>
      <c r="AA930" s="45"/>
      <c r="AB930" s="45"/>
      <c r="AC930" s="45"/>
    </row>
    <row r="931" spans="1:29">
      <c r="A931" s="1">
        <v>43380</v>
      </c>
      <c r="C931" s="30">
        <v>504.09</v>
      </c>
      <c r="D931" s="30">
        <v>156.41</v>
      </c>
      <c r="E931" s="30">
        <v>276.47000000000003</v>
      </c>
      <c r="F931" s="30">
        <v>332.06</v>
      </c>
      <c r="G931" s="30">
        <v>320.42</v>
      </c>
      <c r="H931" s="30">
        <v>320.61</v>
      </c>
      <c r="I931" s="30">
        <v>426.59</v>
      </c>
      <c r="J931" s="30">
        <v>81.5</v>
      </c>
      <c r="M931" s="47"/>
      <c r="N931" s="47"/>
      <c r="O931" s="47"/>
      <c r="P931" s="47"/>
      <c r="Q931" s="47"/>
      <c r="R931" s="47"/>
      <c r="S931" s="47"/>
      <c r="T931" s="47"/>
      <c r="V931" s="45"/>
      <c r="W931" s="45"/>
      <c r="X931" s="45"/>
      <c r="Y931" s="45"/>
      <c r="Z931" s="45"/>
      <c r="AA931" s="45"/>
      <c r="AB931" s="45"/>
      <c r="AC931" s="45"/>
    </row>
    <row r="932" spans="1:29">
      <c r="A932" s="1">
        <v>43387</v>
      </c>
      <c r="C932" s="30">
        <v>501.43</v>
      </c>
      <c r="D932" s="30">
        <v>153.07</v>
      </c>
      <c r="E932" s="30">
        <v>271.91000000000003</v>
      </c>
      <c r="F932" s="30">
        <v>334</v>
      </c>
      <c r="G932" s="30">
        <v>322.52</v>
      </c>
      <c r="H932" s="30">
        <v>320.8</v>
      </c>
      <c r="I932" s="30">
        <v>429.65</v>
      </c>
      <c r="J932" s="30">
        <v>82</v>
      </c>
      <c r="M932" s="47"/>
      <c r="N932" s="47"/>
      <c r="O932" s="47"/>
      <c r="P932" s="47"/>
      <c r="Q932" s="47"/>
      <c r="R932" s="47"/>
      <c r="S932" s="47"/>
      <c r="T932" s="47"/>
      <c r="V932" s="45"/>
      <c r="W932" s="45"/>
      <c r="X932" s="45"/>
      <c r="Y932" s="45"/>
      <c r="Z932" s="45"/>
      <c r="AA932" s="45"/>
      <c r="AB932" s="45"/>
      <c r="AC932" s="45"/>
    </row>
    <row r="933" spans="1:29">
      <c r="A933" s="1">
        <v>43394</v>
      </c>
      <c r="C933" s="30">
        <v>486.88</v>
      </c>
      <c r="D933" s="30">
        <v>155.19999999999999</v>
      </c>
      <c r="E933" s="30">
        <v>271.27</v>
      </c>
      <c r="F933" s="30">
        <v>331.4</v>
      </c>
      <c r="G933" s="30">
        <v>321.52</v>
      </c>
      <c r="H933" s="30">
        <v>321.5</v>
      </c>
      <c r="I933" s="30">
        <v>435.35</v>
      </c>
      <c r="J933" s="30">
        <v>81.5</v>
      </c>
      <c r="M933" s="47"/>
      <c r="N933" s="47"/>
      <c r="O933" s="47"/>
      <c r="P933" s="47"/>
      <c r="Q933" s="47"/>
      <c r="R933" s="47"/>
      <c r="S933" s="47"/>
      <c r="T933" s="47"/>
      <c r="V933" s="45"/>
      <c r="W933" s="45"/>
      <c r="X933" s="45"/>
      <c r="Y933" s="45"/>
      <c r="Z933" s="45"/>
      <c r="AA933" s="45"/>
      <c r="AB933" s="45"/>
      <c r="AC933" s="45"/>
    </row>
    <row r="934" spans="1:29">
      <c r="A934" s="1">
        <v>43401</v>
      </c>
      <c r="C934" s="30">
        <v>484</v>
      </c>
      <c r="D934" s="30">
        <v>155.94</v>
      </c>
      <c r="E934" s="30">
        <v>269.99</v>
      </c>
      <c r="F934" s="30">
        <v>329.3</v>
      </c>
      <c r="G934" s="30">
        <v>321.67</v>
      </c>
      <c r="H934" s="30">
        <v>320.93</v>
      </c>
      <c r="I934" s="30">
        <v>448.02</v>
      </c>
      <c r="J934" s="30">
        <v>81</v>
      </c>
      <c r="M934" s="47"/>
      <c r="N934" s="47"/>
      <c r="O934" s="47"/>
      <c r="P934" s="47"/>
      <c r="Q934" s="47"/>
      <c r="R934" s="47"/>
      <c r="S934" s="47"/>
      <c r="T934" s="47"/>
      <c r="V934" s="45"/>
      <c r="W934" s="45"/>
      <c r="X934" s="45"/>
      <c r="Y934" s="45"/>
      <c r="Z934" s="45"/>
      <c r="AA934" s="45"/>
      <c r="AB934" s="45"/>
      <c r="AC934" s="45"/>
    </row>
    <row r="935" spans="1:29">
      <c r="A935" s="1">
        <v>43408</v>
      </c>
      <c r="C935" s="30">
        <v>481.11</v>
      </c>
      <c r="D935" s="30">
        <v>157.47</v>
      </c>
      <c r="E935" s="30">
        <v>273.97000000000003</v>
      </c>
      <c r="F935" s="30">
        <v>324.27999999999997</v>
      </c>
      <c r="G935" s="30">
        <v>321.08</v>
      </c>
      <c r="H935" s="30">
        <v>320.92</v>
      </c>
      <c r="I935" s="30">
        <v>428.89</v>
      </c>
      <c r="J935" s="30">
        <v>82</v>
      </c>
      <c r="M935" s="47"/>
      <c r="N935" s="47"/>
      <c r="O935" s="47"/>
      <c r="P935" s="47"/>
      <c r="Q935" s="47"/>
      <c r="R935" s="47"/>
      <c r="S935" s="47"/>
      <c r="T935" s="47"/>
      <c r="V935" s="45"/>
      <c r="W935" s="45"/>
      <c r="X935" s="45"/>
      <c r="Y935" s="45"/>
      <c r="Z935" s="45"/>
      <c r="AA935" s="45"/>
      <c r="AB935" s="45"/>
      <c r="AC935" s="45"/>
    </row>
    <row r="936" spans="1:29">
      <c r="A936" s="1">
        <v>43415</v>
      </c>
      <c r="C936" s="30">
        <v>462.14</v>
      </c>
      <c r="D936" s="30">
        <v>158.75</v>
      </c>
      <c r="E936" s="30">
        <v>273.20999999999998</v>
      </c>
      <c r="F936" s="30">
        <v>321.23</v>
      </c>
      <c r="G936" s="30">
        <v>323.63</v>
      </c>
      <c r="H936" s="30">
        <v>322.18</v>
      </c>
      <c r="I936" s="30">
        <v>427.36</v>
      </c>
      <c r="J936" s="30">
        <v>83.5</v>
      </c>
      <c r="M936" s="47"/>
      <c r="N936" s="47"/>
      <c r="O936" s="47"/>
      <c r="P936" s="47"/>
      <c r="Q936" s="47"/>
      <c r="R936" s="47"/>
      <c r="S936" s="47"/>
      <c r="T936" s="47"/>
      <c r="V936" s="45"/>
      <c r="W936" s="45"/>
      <c r="X936" s="45"/>
      <c r="Y936" s="45"/>
      <c r="Z936" s="45"/>
      <c r="AA936" s="45"/>
      <c r="AB936" s="45"/>
      <c r="AC936" s="45"/>
    </row>
    <row r="937" spans="1:29">
      <c r="A937" s="1">
        <v>43422</v>
      </c>
      <c r="C937" s="30">
        <v>460.99</v>
      </c>
      <c r="D937" s="30">
        <v>158.52000000000001</v>
      </c>
      <c r="E937" s="30">
        <v>272.41000000000003</v>
      </c>
      <c r="F937" s="30">
        <v>318.45</v>
      </c>
      <c r="G937" s="30">
        <v>318.91000000000003</v>
      </c>
      <c r="H937" s="30">
        <v>319.75</v>
      </c>
      <c r="I937" s="30">
        <v>448.94</v>
      </c>
      <c r="J937" s="30">
        <v>83.5</v>
      </c>
      <c r="M937" s="47"/>
      <c r="N937" s="47"/>
      <c r="O937" s="47"/>
      <c r="P937" s="47"/>
      <c r="Q937" s="47"/>
      <c r="R937" s="47"/>
      <c r="S937" s="47"/>
      <c r="T937" s="47"/>
      <c r="V937" s="45"/>
      <c r="W937" s="45"/>
      <c r="X937" s="45"/>
      <c r="Y937" s="45"/>
      <c r="Z937" s="45"/>
      <c r="AA937" s="45"/>
      <c r="AB937" s="45"/>
      <c r="AC937" s="45"/>
    </row>
    <row r="938" spans="1:29">
      <c r="A938" s="1">
        <v>43429</v>
      </c>
      <c r="C938" s="30">
        <v>458.77</v>
      </c>
      <c r="D938" s="30">
        <v>160.43</v>
      </c>
      <c r="E938" s="30">
        <v>274.47000000000003</v>
      </c>
      <c r="F938" s="30">
        <v>313.93</v>
      </c>
      <c r="G938" s="30">
        <v>317.11</v>
      </c>
      <c r="H938" s="30">
        <v>318.43</v>
      </c>
      <c r="I938" s="30">
        <v>440.46</v>
      </c>
      <c r="J938" s="30">
        <v>83.5</v>
      </c>
      <c r="M938" s="47"/>
      <c r="N938" s="47"/>
      <c r="O938" s="47"/>
      <c r="P938" s="47"/>
      <c r="Q938" s="47"/>
      <c r="R938" s="47"/>
      <c r="S938" s="47"/>
      <c r="T938" s="47"/>
      <c r="V938" s="45"/>
      <c r="W938" s="45"/>
      <c r="X938" s="45"/>
      <c r="Y938" s="45"/>
      <c r="Z938" s="45"/>
      <c r="AA938" s="45"/>
      <c r="AB938" s="45"/>
      <c r="AC938" s="45"/>
    </row>
    <row r="939" spans="1:29">
      <c r="A939" s="1">
        <v>43436</v>
      </c>
      <c r="C939" s="30">
        <v>461.6</v>
      </c>
      <c r="D939" s="30">
        <v>161.54</v>
      </c>
      <c r="E939" s="30">
        <v>272.7</v>
      </c>
      <c r="F939" s="30">
        <v>313.87</v>
      </c>
      <c r="G939" s="30">
        <v>316.74</v>
      </c>
      <c r="H939" s="30">
        <v>318.89</v>
      </c>
      <c r="I939" s="30">
        <v>438.81</v>
      </c>
      <c r="J939" s="30">
        <v>84</v>
      </c>
      <c r="M939" s="47"/>
      <c r="N939" s="47"/>
      <c r="O939" s="47"/>
      <c r="P939" s="47"/>
      <c r="Q939" s="47"/>
      <c r="R939" s="47"/>
      <c r="S939" s="47"/>
      <c r="T939" s="47"/>
      <c r="V939" s="45"/>
      <c r="W939" s="45"/>
      <c r="X939" s="45"/>
      <c r="Y939" s="45"/>
      <c r="Z939" s="45"/>
      <c r="AA939" s="45"/>
      <c r="AB939" s="45"/>
      <c r="AC939" s="45"/>
    </row>
    <row r="940" spans="1:29">
      <c r="A940" s="1">
        <v>43443</v>
      </c>
      <c r="C940" s="30">
        <v>446.47</v>
      </c>
      <c r="D940" s="30">
        <v>167.07</v>
      </c>
      <c r="E940" s="30">
        <v>269.31</v>
      </c>
      <c r="F940" s="30">
        <v>308.12</v>
      </c>
      <c r="G940" s="30">
        <v>313.42</v>
      </c>
      <c r="H940" s="30">
        <v>316.82</v>
      </c>
      <c r="I940" s="30">
        <v>433.18</v>
      </c>
      <c r="J940" s="30">
        <v>84</v>
      </c>
      <c r="M940" s="47"/>
      <c r="N940" s="47"/>
      <c r="O940" s="47"/>
      <c r="P940" s="47"/>
      <c r="Q940" s="47"/>
      <c r="R940" s="47"/>
      <c r="S940" s="47"/>
      <c r="T940" s="47"/>
      <c r="V940" s="45"/>
      <c r="W940" s="45"/>
      <c r="X940" s="45"/>
      <c r="Y940" s="45"/>
      <c r="Z940" s="45"/>
      <c r="AA940" s="45"/>
      <c r="AB940" s="45"/>
      <c r="AC940" s="45"/>
    </row>
    <row r="941" spans="1:29">
      <c r="A941" s="1">
        <v>43450</v>
      </c>
      <c r="C941" s="30">
        <v>444.62</v>
      </c>
      <c r="D941" s="30">
        <v>169.41</v>
      </c>
      <c r="E941" s="30">
        <v>271.43</v>
      </c>
      <c r="F941" s="30">
        <v>305.35000000000002</v>
      </c>
      <c r="G941" s="30">
        <v>311.64</v>
      </c>
      <c r="H941" s="30">
        <v>315.39</v>
      </c>
      <c r="I941" s="30">
        <v>456.5</v>
      </c>
      <c r="J941" s="30">
        <v>83.5</v>
      </c>
      <c r="M941" s="47"/>
      <c r="N941" s="47"/>
      <c r="O941" s="47"/>
      <c r="P941" s="47"/>
      <c r="Q941" s="47"/>
      <c r="R941" s="47"/>
      <c r="S941" s="47"/>
      <c r="T941" s="47"/>
      <c r="V941" s="45"/>
      <c r="W941" s="45"/>
      <c r="X941" s="45"/>
      <c r="Y941" s="45"/>
      <c r="Z941" s="45"/>
      <c r="AA941" s="45"/>
      <c r="AB941" s="45"/>
      <c r="AC941" s="45"/>
    </row>
    <row r="942" spans="1:29">
      <c r="A942" s="1">
        <v>43457</v>
      </c>
      <c r="C942" s="30">
        <v>440.56</v>
      </c>
      <c r="D942" s="30">
        <v>168.79</v>
      </c>
      <c r="E942" s="30">
        <v>273.05</v>
      </c>
      <c r="F942" s="30">
        <v>303.01</v>
      </c>
      <c r="G942" s="30">
        <v>312</v>
      </c>
      <c r="H942" s="30">
        <v>316.02</v>
      </c>
      <c r="I942" s="30">
        <v>446.82</v>
      </c>
      <c r="J942" s="30" t="s">
        <v>21</v>
      </c>
      <c r="M942" s="47"/>
      <c r="N942" s="47"/>
      <c r="O942" s="47"/>
      <c r="P942" s="47"/>
      <c r="Q942" s="47"/>
      <c r="R942" s="47"/>
      <c r="S942" s="47"/>
      <c r="T942" s="47"/>
      <c r="V942" s="45"/>
      <c r="W942" s="45"/>
      <c r="X942" s="45"/>
      <c r="Y942" s="45"/>
      <c r="Z942" s="45"/>
      <c r="AA942" s="45"/>
      <c r="AB942" s="45"/>
      <c r="AC942" s="45"/>
    </row>
    <row r="943" spans="1:29">
      <c r="A943" s="1">
        <v>43464</v>
      </c>
      <c r="C943" s="30">
        <v>440.4</v>
      </c>
      <c r="D943" s="30">
        <v>172.16</v>
      </c>
      <c r="E943" s="30">
        <v>273.14999999999998</v>
      </c>
      <c r="F943" s="30">
        <v>302.88</v>
      </c>
      <c r="G943" s="30">
        <v>312.45999999999998</v>
      </c>
      <c r="H943" s="30">
        <v>314.11</v>
      </c>
      <c r="I943" s="30">
        <v>443.38</v>
      </c>
      <c r="J943" s="30">
        <v>84</v>
      </c>
      <c r="M943" s="47"/>
      <c r="N943" s="47"/>
      <c r="O943" s="47"/>
      <c r="P943" s="47"/>
      <c r="Q943" s="47"/>
      <c r="R943" s="47"/>
      <c r="S943" s="47"/>
      <c r="T943" s="47"/>
      <c r="V943" s="45"/>
      <c r="W943" s="45"/>
      <c r="X943" s="45"/>
      <c r="Y943" s="45"/>
      <c r="Z943" s="45"/>
      <c r="AA943" s="45"/>
      <c r="AB943" s="45"/>
      <c r="AC943" s="45"/>
    </row>
    <row r="944" spans="1:29">
      <c r="A944" s="1">
        <v>43471</v>
      </c>
      <c r="C944" s="30">
        <v>435.11</v>
      </c>
      <c r="D944" s="30">
        <v>174.27</v>
      </c>
      <c r="E944" s="30">
        <v>270.07</v>
      </c>
      <c r="F944" s="30">
        <v>309.76</v>
      </c>
      <c r="G944" s="30">
        <v>312.58999999999997</v>
      </c>
      <c r="H944" s="30">
        <v>313.36</v>
      </c>
      <c r="I944" s="30">
        <v>448.47</v>
      </c>
      <c r="J944" s="30">
        <v>84.5</v>
      </c>
      <c r="M944" s="47"/>
      <c r="N944" s="47"/>
      <c r="O944" s="47"/>
      <c r="P944" s="47"/>
      <c r="Q944" s="47"/>
      <c r="R944" s="47"/>
      <c r="S944" s="47"/>
      <c r="T944" s="47"/>
      <c r="V944" s="45"/>
      <c r="W944" s="45"/>
      <c r="X944" s="45"/>
      <c r="Y944" s="45"/>
      <c r="Z944" s="45"/>
      <c r="AA944" s="45"/>
      <c r="AB944" s="45"/>
      <c r="AC944" s="45"/>
    </row>
    <row r="945" spans="1:29">
      <c r="A945" s="1">
        <v>43478</v>
      </c>
      <c r="C945" s="30">
        <v>426.42</v>
      </c>
      <c r="D945" s="30">
        <v>180.24</v>
      </c>
      <c r="E945" s="30">
        <v>275.51</v>
      </c>
      <c r="F945" s="30">
        <v>312.63</v>
      </c>
      <c r="G945" s="30">
        <v>309.39999999999998</v>
      </c>
      <c r="H945" s="30">
        <v>312.98</v>
      </c>
      <c r="I945" s="30">
        <v>442.52</v>
      </c>
      <c r="J945" s="30">
        <v>86.75</v>
      </c>
      <c r="M945" s="47"/>
      <c r="N945" s="47"/>
      <c r="O945" s="47"/>
      <c r="P945" s="47"/>
      <c r="Q945" s="47"/>
      <c r="R945" s="47"/>
      <c r="S945" s="47"/>
      <c r="T945" s="47"/>
      <c r="V945" s="45"/>
      <c r="W945" s="45"/>
      <c r="X945" s="45"/>
      <c r="Y945" s="45"/>
      <c r="Z945" s="45"/>
      <c r="AA945" s="45"/>
      <c r="AB945" s="45"/>
      <c r="AC945" s="45"/>
    </row>
    <row r="946" spans="1:29">
      <c r="A946" s="1">
        <v>43485</v>
      </c>
      <c r="C946" s="30">
        <v>436.54</v>
      </c>
      <c r="D946" s="30">
        <v>185.2</v>
      </c>
      <c r="E946" s="30">
        <v>277.70999999999998</v>
      </c>
      <c r="F946" s="30">
        <v>315.56</v>
      </c>
      <c r="G946" s="30">
        <v>309.14</v>
      </c>
      <c r="H946" s="30">
        <v>312.89</v>
      </c>
      <c r="I946" s="30">
        <v>444.59</v>
      </c>
      <c r="J946" s="30">
        <v>88.75</v>
      </c>
      <c r="M946" s="47"/>
      <c r="N946" s="47"/>
      <c r="O946" s="47"/>
      <c r="P946" s="47"/>
      <c r="Q946" s="47"/>
      <c r="R946" s="47"/>
      <c r="S946" s="47"/>
      <c r="T946" s="47"/>
      <c r="V946" s="45"/>
      <c r="W946" s="45"/>
      <c r="X946" s="45"/>
      <c r="Y946" s="45"/>
      <c r="Z946" s="45"/>
      <c r="AA946" s="45"/>
      <c r="AB946" s="45"/>
      <c r="AC946" s="45"/>
    </row>
    <row r="947" spans="1:29">
      <c r="A947" s="1">
        <v>43492</v>
      </c>
      <c r="C947" s="30">
        <v>445.2</v>
      </c>
      <c r="D947" s="30">
        <v>184.19</v>
      </c>
      <c r="E947" s="30">
        <v>280.77999999999997</v>
      </c>
      <c r="F947" s="30">
        <v>318.97000000000003</v>
      </c>
      <c r="G947" s="30">
        <v>308.69</v>
      </c>
      <c r="H947" s="30">
        <v>314.31</v>
      </c>
      <c r="I947" s="30">
        <v>440.6</v>
      </c>
      <c r="J947" s="30">
        <v>87.75</v>
      </c>
      <c r="M947" s="47"/>
      <c r="N947" s="47"/>
      <c r="O947" s="47"/>
      <c r="P947" s="47"/>
      <c r="Q947" s="47"/>
      <c r="R947" s="47"/>
      <c r="S947" s="47"/>
      <c r="T947" s="47"/>
      <c r="V947" s="45"/>
      <c r="W947" s="45"/>
      <c r="X947" s="45"/>
      <c r="Y947" s="45"/>
      <c r="Z947" s="45"/>
      <c r="AA947" s="45"/>
      <c r="AB947" s="45"/>
      <c r="AC947" s="45"/>
    </row>
    <row r="948" spans="1:29">
      <c r="A948" s="1">
        <v>43499</v>
      </c>
      <c r="C948" s="30">
        <v>449.64</v>
      </c>
      <c r="D948" s="30">
        <v>186.03</v>
      </c>
      <c r="E948" s="30">
        <v>282.12</v>
      </c>
      <c r="F948" s="30">
        <v>319.86</v>
      </c>
      <c r="G948" s="30">
        <v>309.36</v>
      </c>
      <c r="H948" s="30">
        <v>314.3</v>
      </c>
      <c r="I948" s="30">
        <v>467.47</v>
      </c>
      <c r="J948" s="30">
        <v>88.75</v>
      </c>
      <c r="M948" s="47"/>
      <c r="N948" s="47"/>
      <c r="O948" s="47"/>
      <c r="P948" s="47"/>
      <c r="Q948" s="47"/>
      <c r="R948" s="47"/>
      <c r="S948" s="47"/>
      <c r="T948" s="47"/>
      <c r="V948" s="45"/>
      <c r="W948" s="45"/>
      <c r="X948" s="45"/>
      <c r="Y948" s="45"/>
      <c r="Z948" s="45"/>
      <c r="AA948" s="45"/>
      <c r="AB948" s="45"/>
      <c r="AC948" s="45"/>
    </row>
    <row r="949" spans="1:29">
      <c r="A949" s="1">
        <v>43506</v>
      </c>
      <c r="C949" s="30">
        <v>447.97</v>
      </c>
      <c r="D949" s="30">
        <v>187.09</v>
      </c>
      <c r="E949" s="30">
        <v>283.55</v>
      </c>
      <c r="F949" s="30">
        <v>320.32</v>
      </c>
      <c r="G949" s="30">
        <v>305.93</v>
      </c>
      <c r="H949" s="30">
        <v>308.14</v>
      </c>
      <c r="I949" s="30">
        <v>440.34</v>
      </c>
      <c r="J949" s="30">
        <v>85.5</v>
      </c>
      <c r="M949" s="47"/>
      <c r="N949" s="47"/>
      <c r="O949" s="47"/>
      <c r="P949" s="47"/>
      <c r="Q949" s="47"/>
      <c r="R949" s="47"/>
      <c r="S949" s="47"/>
      <c r="T949" s="47"/>
      <c r="V949" s="45"/>
      <c r="W949" s="45"/>
      <c r="X949" s="45"/>
      <c r="Y949" s="45"/>
      <c r="Z949" s="45"/>
      <c r="AA949" s="45"/>
      <c r="AB949" s="45"/>
      <c r="AC949" s="45"/>
    </row>
    <row r="950" spans="1:29">
      <c r="A950" s="1">
        <v>43513</v>
      </c>
      <c r="C950" s="30">
        <v>444.03</v>
      </c>
      <c r="D950" s="30">
        <v>188.91</v>
      </c>
      <c r="E950" s="30">
        <v>287.13</v>
      </c>
      <c r="F950" s="30">
        <v>319.97000000000003</v>
      </c>
      <c r="G950" s="30">
        <v>304.51</v>
      </c>
      <c r="H950" s="30">
        <v>307.39</v>
      </c>
      <c r="I950" s="30">
        <v>443.42</v>
      </c>
      <c r="J950" s="30">
        <v>88</v>
      </c>
      <c r="M950" s="47"/>
      <c r="N950" s="47"/>
      <c r="O950" s="47"/>
      <c r="P950" s="47"/>
      <c r="Q950" s="47"/>
      <c r="R950" s="47"/>
      <c r="S950" s="47"/>
      <c r="T950" s="47"/>
      <c r="V950" s="45"/>
      <c r="W950" s="45"/>
      <c r="X950" s="45"/>
      <c r="Y950" s="45"/>
      <c r="Z950" s="45"/>
      <c r="AA950" s="45"/>
      <c r="AB950" s="45"/>
      <c r="AC950" s="45"/>
    </row>
    <row r="951" spans="1:29">
      <c r="A951" s="1">
        <v>43520</v>
      </c>
      <c r="C951" s="30">
        <v>430.73</v>
      </c>
      <c r="D951" s="30">
        <v>190.03</v>
      </c>
      <c r="E951" s="30">
        <v>289.01</v>
      </c>
      <c r="F951" s="30">
        <v>320.58999999999997</v>
      </c>
      <c r="G951" s="30">
        <v>303.56</v>
      </c>
      <c r="H951" s="30">
        <v>307.86</v>
      </c>
      <c r="I951" s="43">
        <v>436.91</v>
      </c>
      <c r="J951" s="30">
        <v>87.5</v>
      </c>
      <c r="M951" s="47"/>
      <c r="N951" s="47"/>
      <c r="O951" s="47"/>
      <c r="P951" s="47"/>
      <c r="Q951" s="47"/>
      <c r="R951" s="47"/>
      <c r="S951" s="47"/>
      <c r="T951" s="47"/>
      <c r="V951" s="45"/>
      <c r="W951" s="45"/>
      <c r="X951" s="45"/>
      <c r="Y951" s="45"/>
      <c r="Z951" s="45"/>
      <c r="AA951" s="45"/>
      <c r="AB951" s="45"/>
      <c r="AC951" s="45"/>
    </row>
    <row r="952" spans="1:29">
      <c r="A952" s="1">
        <v>43527</v>
      </c>
      <c r="C952" s="30">
        <v>429.12</v>
      </c>
      <c r="D952" s="30">
        <v>191.42</v>
      </c>
      <c r="E952" s="30">
        <v>280.83999999999997</v>
      </c>
      <c r="F952" s="30">
        <v>327.08999999999997</v>
      </c>
      <c r="G952" s="30">
        <v>304.47000000000003</v>
      </c>
      <c r="H952" s="30">
        <v>307.12</v>
      </c>
      <c r="I952" s="30">
        <v>441.75</v>
      </c>
      <c r="J952" s="30">
        <v>86.25</v>
      </c>
      <c r="M952" s="47"/>
      <c r="N952" s="47"/>
      <c r="O952" s="47"/>
      <c r="P952" s="47"/>
      <c r="Q952" s="47"/>
      <c r="R952" s="47"/>
      <c r="S952" s="47"/>
      <c r="T952" s="47"/>
      <c r="V952" s="45"/>
      <c r="W952" s="45"/>
      <c r="X952" s="45"/>
      <c r="Y952" s="45"/>
      <c r="Z952" s="45"/>
      <c r="AA952" s="45"/>
      <c r="AB952" s="45"/>
      <c r="AC952" s="45"/>
    </row>
    <row r="953" spans="1:29">
      <c r="A953" s="1">
        <v>43534</v>
      </c>
      <c r="C953" s="30">
        <v>423.53</v>
      </c>
      <c r="D953" s="30">
        <v>191.49</v>
      </c>
      <c r="E953" s="30">
        <v>287.27</v>
      </c>
      <c r="F953" s="30">
        <v>325.83</v>
      </c>
      <c r="G953" s="30">
        <v>303.86</v>
      </c>
      <c r="H953" s="30">
        <v>307.14</v>
      </c>
      <c r="I953" s="30">
        <v>466.7</v>
      </c>
      <c r="J953" s="30">
        <v>86</v>
      </c>
      <c r="M953" s="47"/>
      <c r="N953" s="47"/>
      <c r="O953" s="47"/>
      <c r="P953" s="47"/>
      <c r="Q953" s="47"/>
      <c r="R953" s="47"/>
      <c r="S953" s="47"/>
      <c r="T953" s="47"/>
      <c r="V953" s="45"/>
      <c r="W953" s="45"/>
      <c r="X953" s="45"/>
      <c r="Y953" s="45"/>
      <c r="Z953" s="45"/>
      <c r="AA953" s="45"/>
      <c r="AB953" s="45"/>
      <c r="AC953" s="45"/>
    </row>
    <row r="954" spans="1:29">
      <c r="A954" s="1">
        <v>43541</v>
      </c>
      <c r="C954" s="30">
        <v>422.37</v>
      </c>
      <c r="D954" s="30">
        <v>192.07</v>
      </c>
      <c r="E954" s="30">
        <v>285.86</v>
      </c>
      <c r="F954" s="30">
        <v>330.39</v>
      </c>
      <c r="G954" s="30">
        <v>306.10000000000002</v>
      </c>
      <c r="H954" s="30">
        <v>307.70999999999998</v>
      </c>
      <c r="I954" s="30">
        <v>454.89</v>
      </c>
      <c r="J954" s="30">
        <v>87</v>
      </c>
      <c r="M954" s="47"/>
      <c r="N954" s="47"/>
      <c r="O954" s="47"/>
      <c r="P954" s="47"/>
      <c r="Q954" s="47"/>
      <c r="R954" s="47"/>
      <c r="S954" s="47"/>
      <c r="T954" s="47"/>
      <c r="V954" s="45"/>
      <c r="W954" s="45"/>
      <c r="X954" s="45"/>
      <c r="Y954" s="45"/>
      <c r="Z954" s="45"/>
      <c r="AA954" s="45"/>
      <c r="AB954" s="45"/>
      <c r="AC954" s="45"/>
    </row>
    <row r="955" spans="1:29">
      <c r="A955" s="1">
        <v>43548</v>
      </c>
      <c r="C955" s="30">
        <v>421.8</v>
      </c>
      <c r="D955" s="30">
        <v>189.51</v>
      </c>
      <c r="E955" s="30">
        <v>287.82</v>
      </c>
      <c r="F955" s="30">
        <v>329.96</v>
      </c>
      <c r="G955" s="30">
        <v>306.85000000000002</v>
      </c>
      <c r="H955" s="30">
        <v>308.43</v>
      </c>
      <c r="I955" s="30">
        <v>441.02</v>
      </c>
      <c r="J955" s="30">
        <v>85.5</v>
      </c>
      <c r="M955" s="47"/>
      <c r="N955" s="47"/>
      <c r="O955" s="47"/>
      <c r="P955" s="47"/>
      <c r="Q955" s="47"/>
      <c r="R955" s="47"/>
      <c r="S955" s="47"/>
      <c r="T955" s="47"/>
      <c r="V955" s="45"/>
      <c r="W955" s="45"/>
      <c r="X955" s="45"/>
      <c r="Y955" s="45"/>
      <c r="Z955" s="45"/>
      <c r="AA955" s="45"/>
      <c r="AB955" s="45"/>
      <c r="AC955" s="45"/>
    </row>
    <row r="956" spans="1:29">
      <c r="A956" s="1">
        <v>43555</v>
      </c>
      <c r="C956" s="30">
        <v>419.72</v>
      </c>
      <c r="D956" s="30">
        <v>187.73</v>
      </c>
      <c r="E956" s="30">
        <v>287</v>
      </c>
      <c r="F956" s="30">
        <v>330.79</v>
      </c>
      <c r="G956" s="30">
        <v>305.16000000000003</v>
      </c>
      <c r="H956" s="30">
        <v>309.39999999999998</v>
      </c>
      <c r="I956" s="30">
        <v>444.15</v>
      </c>
      <c r="J956" s="30">
        <v>84.5</v>
      </c>
      <c r="M956" s="47"/>
      <c r="N956" s="47"/>
      <c r="O956" s="47"/>
      <c r="P956" s="47"/>
      <c r="Q956" s="47"/>
      <c r="R956" s="47"/>
      <c r="S956" s="47"/>
      <c r="T956" s="47"/>
      <c r="V956" s="45"/>
      <c r="W956" s="45"/>
      <c r="X956" s="45"/>
      <c r="Y956" s="45"/>
      <c r="Z956" s="45"/>
      <c r="AA956" s="45"/>
      <c r="AB956" s="45"/>
      <c r="AC956" s="45"/>
    </row>
    <row r="957" spans="1:29">
      <c r="A957" s="1">
        <v>43562</v>
      </c>
      <c r="C957" s="30">
        <v>421.42</v>
      </c>
      <c r="D957" s="30">
        <v>188.46</v>
      </c>
      <c r="E957" s="30">
        <v>289.26</v>
      </c>
      <c r="F957" s="30">
        <v>325.39</v>
      </c>
      <c r="G957" s="30">
        <v>305.8</v>
      </c>
      <c r="H957" s="30">
        <v>309.31</v>
      </c>
      <c r="I957" s="30">
        <v>441.6</v>
      </c>
      <c r="J957" s="30">
        <v>83.75</v>
      </c>
      <c r="M957" s="47"/>
      <c r="N957" s="47"/>
      <c r="O957" s="47"/>
      <c r="P957" s="47"/>
      <c r="Q957" s="47"/>
      <c r="R957" s="47"/>
      <c r="S957" s="47"/>
      <c r="T957" s="47"/>
      <c r="V957" s="45"/>
      <c r="W957" s="45"/>
      <c r="X957" s="45"/>
      <c r="Y957" s="45"/>
      <c r="Z957" s="45"/>
      <c r="AA957" s="45"/>
      <c r="AB957" s="45"/>
      <c r="AC957" s="45"/>
    </row>
    <row r="958" spans="1:29">
      <c r="A958" s="1">
        <v>43569</v>
      </c>
      <c r="C958" s="30">
        <v>417.89</v>
      </c>
      <c r="D958" s="30">
        <v>190.64</v>
      </c>
      <c r="E958" s="30">
        <v>289.27</v>
      </c>
      <c r="F958" s="30">
        <v>320.26</v>
      </c>
      <c r="G958" s="30">
        <v>306.69</v>
      </c>
      <c r="H958" s="30">
        <v>308.25</v>
      </c>
      <c r="I958" s="30">
        <v>441.53</v>
      </c>
      <c r="J958" s="30">
        <v>84.25</v>
      </c>
      <c r="M958" s="47"/>
      <c r="N958" s="47"/>
      <c r="O958" s="47"/>
      <c r="P958" s="47"/>
      <c r="Q958" s="47"/>
      <c r="R958" s="47"/>
      <c r="S958" s="47"/>
      <c r="T958" s="47"/>
      <c r="V958" s="45"/>
      <c r="W958" s="45"/>
      <c r="X958" s="45"/>
      <c r="Y958" s="45"/>
      <c r="Z958" s="45"/>
      <c r="AA958" s="45"/>
      <c r="AB958" s="45"/>
      <c r="AC958" s="45"/>
    </row>
    <row r="959" spans="1:29">
      <c r="A959" s="1">
        <v>43576</v>
      </c>
      <c r="C959" s="30">
        <v>421.76</v>
      </c>
      <c r="D959" s="30">
        <v>190.96</v>
      </c>
      <c r="E959" s="30">
        <v>291.11</v>
      </c>
      <c r="F959" s="30">
        <v>319.63</v>
      </c>
      <c r="G959" s="30">
        <v>305.83999999999997</v>
      </c>
      <c r="H959" s="30">
        <v>308.77</v>
      </c>
      <c r="I959" s="30">
        <v>438.34</v>
      </c>
      <c r="J959" s="30">
        <v>83.5</v>
      </c>
      <c r="M959" s="47"/>
      <c r="N959" s="47"/>
      <c r="O959" s="47"/>
      <c r="P959" s="47"/>
      <c r="Q959" s="47"/>
      <c r="R959" s="47"/>
      <c r="S959" s="47"/>
      <c r="T959" s="47"/>
      <c r="V959" s="45"/>
      <c r="W959" s="45"/>
      <c r="X959" s="45"/>
      <c r="Y959" s="45"/>
      <c r="Z959" s="45"/>
      <c r="AA959" s="45"/>
      <c r="AB959" s="45"/>
      <c r="AC959" s="45"/>
    </row>
    <row r="960" spans="1:29">
      <c r="A960" s="1">
        <v>43583</v>
      </c>
      <c r="C960" s="30">
        <v>416.22</v>
      </c>
      <c r="D960" s="30">
        <v>195.04</v>
      </c>
      <c r="E960" s="30">
        <v>287.73</v>
      </c>
      <c r="F960" s="30">
        <v>319.61</v>
      </c>
      <c r="G960" s="30">
        <v>305.97000000000003</v>
      </c>
      <c r="H960" s="30">
        <v>308.68</v>
      </c>
      <c r="I960" s="30">
        <v>444.38</v>
      </c>
      <c r="J960" s="30">
        <v>83</v>
      </c>
      <c r="M960" s="47"/>
      <c r="N960" s="47"/>
      <c r="O960" s="47"/>
      <c r="P960" s="47"/>
      <c r="Q960" s="47"/>
      <c r="R960" s="47"/>
      <c r="S960" s="47"/>
      <c r="T960" s="47"/>
      <c r="V960" s="45"/>
      <c r="W960" s="45"/>
      <c r="X960" s="45"/>
      <c r="Y960" s="45"/>
      <c r="Z960" s="45"/>
      <c r="AA960" s="45"/>
      <c r="AB960" s="45"/>
      <c r="AC960" s="45"/>
    </row>
    <row r="961" spans="1:29">
      <c r="A961" s="1">
        <v>43590</v>
      </c>
      <c r="C961" s="30">
        <v>422.63</v>
      </c>
      <c r="D961" s="30">
        <v>196.98</v>
      </c>
      <c r="E961" s="30">
        <v>293.76</v>
      </c>
      <c r="F961" s="30">
        <v>316.52</v>
      </c>
      <c r="G961" s="30">
        <v>305.27</v>
      </c>
      <c r="H961" s="30">
        <v>308.63</v>
      </c>
      <c r="I961" s="30">
        <v>443.31</v>
      </c>
      <c r="J961" s="30">
        <v>81.75</v>
      </c>
      <c r="M961" s="47"/>
      <c r="N961" s="47"/>
      <c r="O961" s="47"/>
      <c r="P961" s="47"/>
      <c r="Q961" s="47"/>
      <c r="R961" s="47"/>
      <c r="S961" s="47"/>
      <c r="T961" s="47"/>
      <c r="V961" s="45"/>
      <c r="W961" s="45"/>
      <c r="X961" s="45"/>
      <c r="Y961" s="45"/>
      <c r="Z961" s="45"/>
      <c r="AA961" s="45"/>
      <c r="AB961" s="45"/>
      <c r="AC961" s="45"/>
    </row>
    <row r="962" spans="1:29">
      <c r="A962" s="1">
        <v>43597</v>
      </c>
      <c r="C962" s="30">
        <v>424.32</v>
      </c>
      <c r="D962" s="30">
        <v>200.03</v>
      </c>
      <c r="E962" s="30">
        <v>294.88</v>
      </c>
      <c r="F962" s="30">
        <v>317.17</v>
      </c>
      <c r="G962" s="30">
        <v>307.05</v>
      </c>
      <c r="H962" s="30">
        <v>312.48</v>
      </c>
      <c r="I962" s="30">
        <v>442.8</v>
      </c>
      <c r="J962" s="30">
        <v>81.75</v>
      </c>
      <c r="M962" s="47"/>
      <c r="N962" s="47"/>
      <c r="O962" s="47"/>
      <c r="P962" s="47"/>
      <c r="Q962" s="47"/>
      <c r="R962" s="47"/>
      <c r="S962" s="47"/>
      <c r="T962" s="47"/>
      <c r="V962" s="45"/>
      <c r="W962" s="45"/>
      <c r="X962" s="45"/>
      <c r="Y962" s="45"/>
      <c r="Z962" s="45"/>
      <c r="AA962" s="45"/>
      <c r="AB962" s="45"/>
      <c r="AC962" s="45"/>
    </row>
    <row r="963" spans="1:29">
      <c r="A963" s="1">
        <v>43604</v>
      </c>
      <c r="C963" s="30">
        <v>415</v>
      </c>
      <c r="D963" s="30">
        <v>204</v>
      </c>
      <c r="E963" s="30">
        <v>295</v>
      </c>
      <c r="F963" s="30">
        <v>315</v>
      </c>
      <c r="G963" s="30">
        <v>307</v>
      </c>
      <c r="H963" s="30">
        <v>309</v>
      </c>
      <c r="I963" s="30">
        <v>451</v>
      </c>
      <c r="J963" s="30">
        <v>82</v>
      </c>
      <c r="M963" s="47"/>
      <c r="N963" s="47"/>
      <c r="O963" s="47"/>
      <c r="P963" s="47"/>
      <c r="Q963" s="47"/>
      <c r="R963" s="47"/>
      <c r="S963" s="47"/>
      <c r="T963" s="47"/>
      <c r="V963" s="45"/>
      <c r="W963" s="45"/>
      <c r="X963" s="45"/>
      <c r="Y963" s="45"/>
      <c r="Z963" s="45"/>
      <c r="AA963" s="45"/>
      <c r="AB963" s="45"/>
      <c r="AC963" s="45"/>
    </row>
    <row r="964" spans="1:29">
      <c r="A964" s="1">
        <v>43611</v>
      </c>
      <c r="C964" s="30">
        <v>409</v>
      </c>
      <c r="D964" s="30">
        <v>204</v>
      </c>
      <c r="E964" s="30">
        <v>297</v>
      </c>
      <c r="F964" s="30">
        <v>314</v>
      </c>
      <c r="G964" s="30">
        <v>306</v>
      </c>
      <c r="H964" s="30">
        <v>308</v>
      </c>
      <c r="I964" s="30">
        <v>436</v>
      </c>
      <c r="J964" s="30">
        <v>81</v>
      </c>
      <c r="M964" s="47"/>
      <c r="N964" s="47"/>
      <c r="O964" s="47"/>
      <c r="P964" s="47"/>
      <c r="Q964" s="47"/>
      <c r="R964" s="47"/>
      <c r="S964" s="47"/>
      <c r="T964" s="47"/>
      <c r="V964" s="45"/>
      <c r="W964" s="45"/>
      <c r="X964" s="45"/>
      <c r="Y964" s="45"/>
      <c r="Z964" s="45"/>
      <c r="AA964" s="45"/>
      <c r="AB964" s="45"/>
      <c r="AC964" s="45"/>
    </row>
    <row r="965" spans="1:29">
      <c r="A965" s="1">
        <v>43618</v>
      </c>
      <c r="C965" s="30">
        <v>407</v>
      </c>
      <c r="D965" s="30">
        <v>204</v>
      </c>
      <c r="E965" s="30">
        <v>297</v>
      </c>
      <c r="F965" s="30">
        <v>313</v>
      </c>
      <c r="G965" s="30">
        <v>305</v>
      </c>
      <c r="H965" s="30">
        <v>307</v>
      </c>
      <c r="I965" s="30">
        <v>436</v>
      </c>
      <c r="J965" s="30">
        <v>81</v>
      </c>
      <c r="M965" s="47"/>
      <c r="N965" s="47"/>
      <c r="O965" s="47"/>
      <c r="P965" s="47"/>
      <c r="Q965" s="47"/>
      <c r="R965" s="47"/>
      <c r="S965" s="47"/>
      <c r="T965" s="47"/>
      <c r="V965" s="45"/>
      <c r="W965" s="45"/>
      <c r="X965" s="45"/>
      <c r="Y965" s="45"/>
      <c r="Z965" s="45"/>
      <c r="AA965" s="45"/>
      <c r="AB965" s="45"/>
      <c r="AC965" s="45"/>
    </row>
    <row r="966" spans="1:29">
      <c r="A966" s="1">
        <v>43625</v>
      </c>
      <c r="C966" s="30">
        <v>404</v>
      </c>
      <c r="D966" s="30">
        <v>205</v>
      </c>
      <c r="E966" s="30">
        <v>298</v>
      </c>
      <c r="F966" s="30">
        <v>308</v>
      </c>
      <c r="G966" s="30">
        <v>306</v>
      </c>
      <c r="H966" s="30">
        <v>307</v>
      </c>
      <c r="I966" s="30">
        <v>439</v>
      </c>
      <c r="J966" s="30">
        <v>80</v>
      </c>
      <c r="M966" s="47"/>
      <c r="N966" s="47"/>
      <c r="O966" s="47"/>
      <c r="P966" s="47"/>
      <c r="Q966" s="47"/>
      <c r="R966" s="47"/>
      <c r="S966" s="47"/>
      <c r="T966" s="47"/>
      <c r="V966" s="45"/>
      <c r="W966" s="45"/>
      <c r="X966" s="45"/>
      <c r="Y966" s="45"/>
      <c r="Z966" s="45"/>
      <c r="AA966" s="45"/>
      <c r="AB966" s="45"/>
      <c r="AC966" s="45"/>
    </row>
    <row r="967" spans="1:29">
      <c r="A967" s="1">
        <v>43632</v>
      </c>
      <c r="C967" s="30">
        <v>399</v>
      </c>
      <c r="D967" s="30">
        <v>204</v>
      </c>
      <c r="E967" s="30">
        <v>293</v>
      </c>
      <c r="F967" s="30">
        <v>307</v>
      </c>
      <c r="G967" s="30">
        <v>307</v>
      </c>
      <c r="H967" s="30">
        <v>309</v>
      </c>
      <c r="I967" s="30">
        <v>437</v>
      </c>
      <c r="J967" s="30">
        <v>80</v>
      </c>
      <c r="M967" s="47"/>
      <c r="N967" s="47"/>
      <c r="O967" s="47"/>
      <c r="P967" s="47"/>
      <c r="Q967" s="47"/>
      <c r="R967" s="47"/>
      <c r="S967" s="47"/>
      <c r="T967" s="47"/>
      <c r="V967" s="45"/>
      <c r="W967" s="45"/>
      <c r="X967" s="45"/>
      <c r="Y967" s="45"/>
      <c r="Z967" s="45"/>
      <c r="AA967" s="45"/>
      <c r="AB967" s="45"/>
      <c r="AC967" s="45"/>
    </row>
    <row r="968" spans="1:29">
      <c r="A968" s="1">
        <v>43639</v>
      </c>
      <c r="C968" s="30">
        <v>391</v>
      </c>
      <c r="D968" s="30">
        <v>205</v>
      </c>
      <c r="E968" s="30">
        <v>292</v>
      </c>
      <c r="F968" s="30">
        <v>309</v>
      </c>
      <c r="G968" s="30">
        <v>307</v>
      </c>
      <c r="H968" s="30">
        <v>309</v>
      </c>
      <c r="I968" s="30">
        <v>436</v>
      </c>
      <c r="J968" s="30">
        <v>78</v>
      </c>
      <c r="M968" s="47"/>
      <c r="N968" s="47"/>
      <c r="O968" s="47"/>
      <c r="P968" s="47"/>
      <c r="Q968" s="47"/>
      <c r="R968" s="47"/>
      <c r="S968" s="47"/>
      <c r="T968" s="47"/>
      <c r="V968" s="45"/>
      <c r="W968" s="45"/>
      <c r="X968" s="45"/>
      <c r="Y968" s="45"/>
      <c r="Z968" s="45"/>
      <c r="AA968" s="45"/>
      <c r="AB968" s="45"/>
      <c r="AC968" s="45"/>
    </row>
    <row r="969" spans="1:29">
      <c r="A969" s="1">
        <v>43646</v>
      </c>
      <c r="C969" s="30">
        <v>397</v>
      </c>
      <c r="D969" s="30">
        <v>202</v>
      </c>
      <c r="E969" s="30">
        <v>291</v>
      </c>
      <c r="F969" s="30">
        <v>309</v>
      </c>
      <c r="G969" s="30">
        <v>309</v>
      </c>
      <c r="H969" s="30">
        <v>310</v>
      </c>
      <c r="I969" s="30">
        <v>444</v>
      </c>
      <c r="J969" s="30">
        <v>77</v>
      </c>
      <c r="M969" s="47"/>
      <c r="N969" s="47"/>
      <c r="O969" s="47"/>
      <c r="P969" s="47"/>
      <c r="Q969" s="47"/>
      <c r="R969" s="47"/>
      <c r="S969" s="47"/>
      <c r="T969" s="47"/>
      <c r="V969" s="45"/>
      <c r="W969" s="45"/>
      <c r="X969" s="45"/>
      <c r="Y969" s="45"/>
      <c r="Z969" s="45"/>
      <c r="AA969" s="45"/>
      <c r="AB969" s="45"/>
      <c r="AC969" s="45"/>
    </row>
    <row r="970" spans="1:29">
      <c r="A970" s="1">
        <v>43653</v>
      </c>
      <c r="C970" s="30">
        <v>392</v>
      </c>
      <c r="D970" s="30">
        <v>206</v>
      </c>
      <c r="E970" s="30">
        <v>293</v>
      </c>
      <c r="F970" s="30">
        <v>309</v>
      </c>
      <c r="G970" s="30">
        <v>307</v>
      </c>
      <c r="H970" s="30">
        <v>308</v>
      </c>
      <c r="I970" s="30">
        <v>449</v>
      </c>
      <c r="J970" s="30">
        <v>75</v>
      </c>
      <c r="M970" s="47"/>
      <c r="N970" s="47"/>
      <c r="O970" s="47"/>
      <c r="P970" s="47"/>
      <c r="Q970" s="47"/>
      <c r="R970" s="47"/>
      <c r="S970" s="47"/>
      <c r="T970" s="47"/>
      <c r="V970" s="45"/>
      <c r="W970" s="45"/>
      <c r="X970" s="45"/>
      <c r="Y970" s="45"/>
      <c r="Z970" s="45"/>
      <c r="AA970" s="45"/>
      <c r="AB970" s="45"/>
      <c r="AC970" s="45"/>
    </row>
    <row r="971" spans="1:29">
      <c r="A971" s="1">
        <v>43660</v>
      </c>
      <c r="C971" s="30">
        <v>387</v>
      </c>
      <c r="D971" s="30">
        <v>204</v>
      </c>
      <c r="E971" s="30">
        <v>287</v>
      </c>
      <c r="F971" s="30">
        <v>308</v>
      </c>
      <c r="G971" s="30">
        <v>305</v>
      </c>
      <c r="H971" s="30">
        <v>306</v>
      </c>
      <c r="I971" s="30">
        <v>441</v>
      </c>
      <c r="J971" s="30">
        <v>72</v>
      </c>
      <c r="M971" s="47"/>
      <c r="N971" s="47"/>
      <c r="O971" s="47"/>
      <c r="P971" s="47"/>
      <c r="Q971" s="47"/>
      <c r="R971" s="47"/>
      <c r="S971" s="47"/>
      <c r="T971" s="47"/>
      <c r="V971" s="45"/>
      <c r="W971" s="45"/>
      <c r="X971" s="45"/>
      <c r="Y971" s="45"/>
      <c r="Z971" s="45"/>
      <c r="AA971" s="45"/>
      <c r="AB971" s="45"/>
      <c r="AC971" s="45"/>
    </row>
    <row r="972" spans="1:29">
      <c r="A972" s="1">
        <v>43667</v>
      </c>
      <c r="C972" s="30">
        <v>378</v>
      </c>
      <c r="D972" s="30">
        <v>204</v>
      </c>
      <c r="E972" s="30">
        <v>291</v>
      </c>
      <c r="F972" s="30">
        <v>308</v>
      </c>
      <c r="G972" s="30">
        <v>307</v>
      </c>
      <c r="H972" s="30">
        <v>306</v>
      </c>
      <c r="I972" s="30">
        <v>448</v>
      </c>
      <c r="J972" s="30">
        <v>72</v>
      </c>
      <c r="M972" s="47"/>
      <c r="N972" s="47"/>
      <c r="O972" s="47"/>
      <c r="P972" s="47"/>
      <c r="Q972" s="47"/>
      <c r="R972" s="47"/>
      <c r="S972" s="47"/>
      <c r="T972" s="47"/>
      <c r="V972" s="45"/>
      <c r="W972" s="45"/>
      <c r="X972" s="45"/>
      <c r="Y972" s="45"/>
      <c r="Z972" s="45"/>
      <c r="AA972" s="45"/>
      <c r="AB972" s="45"/>
      <c r="AC972" s="45"/>
    </row>
    <row r="973" spans="1:29">
      <c r="A973" s="1">
        <v>43674</v>
      </c>
      <c r="C973" s="30">
        <v>381</v>
      </c>
      <c r="D973" s="30">
        <v>206</v>
      </c>
      <c r="E973" s="30">
        <v>286</v>
      </c>
      <c r="F973" s="30">
        <v>309</v>
      </c>
      <c r="G973" s="30">
        <v>308</v>
      </c>
      <c r="H973" s="30">
        <v>307</v>
      </c>
      <c r="I973" s="30">
        <v>434</v>
      </c>
      <c r="J973" s="30">
        <v>72</v>
      </c>
      <c r="M973" s="47"/>
      <c r="N973" s="47"/>
      <c r="O973" s="47"/>
      <c r="P973" s="47"/>
      <c r="Q973" s="47"/>
      <c r="R973" s="47"/>
      <c r="S973" s="47"/>
      <c r="T973" s="47"/>
      <c r="V973" s="45"/>
      <c r="W973" s="45"/>
      <c r="X973" s="45"/>
      <c r="Y973" s="45"/>
      <c r="Z973" s="45"/>
      <c r="AA973" s="45"/>
      <c r="AB973" s="45"/>
      <c r="AC973" s="45"/>
    </row>
    <row r="974" spans="1:29">
      <c r="A974" s="1">
        <v>43681</v>
      </c>
      <c r="C974" s="30">
        <v>367</v>
      </c>
      <c r="D974" s="30">
        <v>209</v>
      </c>
      <c r="E974" s="30">
        <v>293</v>
      </c>
      <c r="F974" s="30">
        <v>305</v>
      </c>
      <c r="G974" s="30">
        <v>306</v>
      </c>
      <c r="H974" s="30">
        <v>308</v>
      </c>
      <c r="I974" s="30">
        <v>444</v>
      </c>
      <c r="J974" s="30">
        <v>72</v>
      </c>
      <c r="M974" s="47"/>
      <c r="N974" s="47"/>
      <c r="O974" s="47"/>
      <c r="P974" s="47"/>
      <c r="Q974" s="47"/>
      <c r="R974" s="47"/>
      <c r="S974" s="47"/>
      <c r="T974" s="47"/>
      <c r="V974" s="45"/>
      <c r="W974" s="45"/>
      <c r="X974" s="45"/>
      <c r="Y974" s="45"/>
      <c r="Z974" s="45"/>
      <c r="AA974" s="45"/>
      <c r="AB974" s="45"/>
      <c r="AC974" s="45"/>
    </row>
    <row r="975" spans="1:29">
      <c r="A975" s="1">
        <v>43688</v>
      </c>
      <c r="C975" s="30">
        <v>366</v>
      </c>
      <c r="D975" s="30">
        <v>209</v>
      </c>
      <c r="E975" s="30">
        <v>289</v>
      </c>
      <c r="F975" s="30">
        <v>303</v>
      </c>
      <c r="G975" s="30">
        <v>307</v>
      </c>
      <c r="H975" s="30">
        <v>308</v>
      </c>
      <c r="I975" s="30">
        <v>435</v>
      </c>
      <c r="J975" s="30">
        <v>71</v>
      </c>
      <c r="M975" s="47"/>
      <c r="N975" s="47"/>
      <c r="O975" s="47"/>
      <c r="P975" s="47"/>
      <c r="Q975" s="47"/>
      <c r="R975" s="47"/>
      <c r="S975" s="47"/>
      <c r="T975" s="47"/>
      <c r="V975" s="45"/>
      <c r="W975" s="45"/>
      <c r="X975" s="45"/>
      <c r="Y975" s="45"/>
      <c r="Z975" s="45"/>
      <c r="AA975" s="45"/>
      <c r="AB975" s="45"/>
      <c r="AC975" s="45"/>
    </row>
    <row r="976" spans="1:29">
      <c r="A976" s="1">
        <v>43695</v>
      </c>
      <c r="C976" s="30">
        <v>359</v>
      </c>
      <c r="D976" s="30">
        <v>208</v>
      </c>
      <c r="E976" s="30">
        <v>284</v>
      </c>
      <c r="F976" s="30">
        <v>303</v>
      </c>
      <c r="G976" s="30">
        <v>308</v>
      </c>
      <c r="H976" s="30">
        <v>307</v>
      </c>
      <c r="I976" s="30">
        <v>461</v>
      </c>
      <c r="J976" s="30">
        <v>70</v>
      </c>
      <c r="M976" s="47"/>
      <c r="N976" s="47"/>
      <c r="O976" s="47"/>
      <c r="P976" s="47"/>
      <c r="Q976" s="47"/>
      <c r="R976" s="47"/>
      <c r="S976" s="47"/>
      <c r="T976" s="47"/>
      <c r="V976" s="45"/>
      <c r="W976" s="45"/>
      <c r="X976" s="45"/>
      <c r="Y976" s="45"/>
      <c r="Z976" s="45"/>
      <c r="AA976" s="45"/>
      <c r="AB976" s="45"/>
      <c r="AC976" s="45"/>
    </row>
    <row r="977" spans="1:29">
      <c r="A977" s="1">
        <v>43702</v>
      </c>
      <c r="C977" s="30">
        <v>359</v>
      </c>
      <c r="D977" s="30">
        <v>207</v>
      </c>
      <c r="E977" s="30">
        <v>283</v>
      </c>
      <c r="F977" s="30">
        <v>305</v>
      </c>
      <c r="G977" s="30">
        <v>306</v>
      </c>
      <c r="H977" s="30">
        <v>306</v>
      </c>
      <c r="I977" s="30">
        <v>438</v>
      </c>
      <c r="J977" s="30">
        <v>70</v>
      </c>
      <c r="M977" s="47"/>
      <c r="N977" s="47"/>
      <c r="O977" s="47"/>
      <c r="P977" s="47"/>
      <c r="Q977" s="47"/>
      <c r="R977" s="47"/>
      <c r="S977" s="47"/>
      <c r="T977" s="47"/>
      <c r="V977" s="45"/>
      <c r="W977" s="45"/>
      <c r="X977" s="45"/>
      <c r="Y977" s="45"/>
      <c r="Z977" s="45"/>
      <c r="AA977" s="45"/>
      <c r="AB977" s="45"/>
      <c r="AC977" s="45"/>
    </row>
    <row r="978" spans="1:29">
      <c r="A978" s="1">
        <v>43709</v>
      </c>
      <c r="C978" s="30">
        <v>361</v>
      </c>
      <c r="D978" s="30">
        <v>210</v>
      </c>
      <c r="E978" s="30">
        <v>287</v>
      </c>
      <c r="F978" s="30">
        <v>306</v>
      </c>
      <c r="G978" s="30">
        <v>306</v>
      </c>
      <c r="H978" s="30">
        <v>307</v>
      </c>
      <c r="I978" s="30">
        <v>458</v>
      </c>
      <c r="J978" s="30">
        <v>71</v>
      </c>
      <c r="M978" s="47"/>
      <c r="N978" s="47"/>
      <c r="O978" s="47"/>
      <c r="P978" s="47"/>
      <c r="Q978" s="47"/>
      <c r="R978" s="47"/>
      <c r="S978" s="47"/>
      <c r="T978" s="47"/>
      <c r="V978" s="45"/>
      <c r="W978" s="45"/>
      <c r="X978" s="45"/>
      <c r="Y978" s="45"/>
      <c r="Z978" s="45"/>
      <c r="AA978" s="45"/>
      <c r="AB978" s="45"/>
      <c r="AC978" s="45"/>
    </row>
    <row r="979" spans="1:29">
      <c r="A979" s="1">
        <v>43716</v>
      </c>
      <c r="C979" s="30">
        <v>371</v>
      </c>
      <c r="D979" s="30">
        <v>212</v>
      </c>
      <c r="E979" s="30">
        <v>289</v>
      </c>
      <c r="F979" s="30">
        <v>306</v>
      </c>
      <c r="G979" s="30">
        <v>308</v>
      </c>
      <c r="H979" s="30">
        <v>311</v>
      </c>
      <c r="I979" s="30">
        <v>444</v>
      </c>
      <c r="J979" s="30">
        <v>71</v>
      </c>
      <c r="M979" s="47"/>
      <c r="N979" s="47"/>
      <c r="O979" s="47"/>
      <c r="P979" s="47"/>
      <c r="Q979" s="47"/>
      <c r="R979" s="47"/>
      <c r="S979" s="47"/>
      <c r="T979" s="47"/>
      <c r="V979" s="45"/>
      <c r="W979" s="45"/>
      <c r="X979" s="45"/>
      <c r="Y979" s="45"/>
      <c r="Z979" s="45"/>
      <c r="AA979" s="45"/>
      <c r="AB979" s="45"/>
      <c r="AC979" s="45"/>
    </row>
    <row r="980" spans="1:29">
      <c r="A980" s="1">
        <v>43723</v>
      </c>
      <c r="C980" s="30">
        <v>367</v>
      </c>
      <c r="D980" s="30">
        <v>215</v>
      </c>
      <c r="E980" s="30">
        <v>294</v>
      </c>
      <c r="F980" s="30">
        <v>309</v>
      </c>
      <c r="G980" s="30">
        <v>307</v>
      </c>
      <c r="H980" s="30">
        <v>311</v>
      </c>
      <c r="I980" s="30">
        <v>445</v>
      </c>
      <c r="J980" s="30">
        <v>70</v>
      </c>
      <c r="M980" s="47"/>
      <c r="N980" s="47"/>
      <c r="O980" s="47"/>
      <c r="P980" s="47"/>
      <c r="Q980" s="47"/>
      <c r="R980" s="47"/>
      <c r="S980" s="47"/>
      <c r="T980" s="47"/>
      <c r="V980" s="45"/>
      <c r="W980" s="45"/>
      <c r="X980" s="45"/>
      <c r="Y980" s="45"/>
      <c r="Z980" s="45"/>
      <c r="AA980" s="45"/>
      <c r="AB980" s="45"/>
      <c r="AC980" s="45"/>
    </row>
    <row r="981" spans="1:29">
      <c r="A981" s="1">
        <v>43730</v>
      </c>
      <c r="C981" s="30">
        <v>368</v>
      </c>
      <c r="D981" s="30">
        <v>218</v>
      </c>
      <c r="E981" s="30">
        <v>292</v>
      </c>
      <c r="F981" s="30">
        <v>310</v>
      </c>
      <c r="G981" s="30">
        <v>308</v>
      </c>
      <c r="H981" s="30">
        <v>311</v>
      </c>
      <c r="I981" s="30">
        <v>446</v>
      </c>
      <c r="J981" s="30">
        <v>73</v>
      </c>
      <c r="M981" s="47"/>
      <c r="N981" s="47"/>
      <c r="O981" s="47"/>
      <c r="P981" s="47"/>
      <c r="Q981" s="47"/>
      <c r="R981" s="47"/>
      <c r="S981" s="47"/>
      <c r="T981" s="47"/>
      <c r="V981" s="45"/>
      <c r="W981" s="45"/>
      <c r="X981" s="45"/>
      <c r="Y981" s="45"/>
      <c r="Z981" s="45"/>
      <c r="AA981" s="45"/>
      <c r="AB981" s="45"/>
      <c r="AC981" s="45"/>
    </row>
    <row r="982" spans="1:29">
      <c r="A982" s="1">
        <v>43737</v>
      </c>
      <c r="C982" s="30">
        <v>370</v>
      </c>
      <c r="D982" s="30">
        <v>222</v>
      </c>
      <c r="E982" s="30">
        <v>297</v>
      </c>
      <c r="F982" s="30">
        <v>310</v>
      </c>
      <c r="G982" s="30">
        <v>308</v>
      </c>
      <c r="H982" s="30">
        <v>310</v>
      </c>
      <c r="I982" s="30">
        <v>436</v>
      </c>
      <c r="J982" s="30">
        <v>73</v>
      </c>
      <c r="M982" s="47"/>
      <c r="N982" s="47"/>
      <c r="O982" s="47"/>
      <c r="P982" s="47"/>
      <c r="Q982" s="47"/>
      <c r="R982" s="47"/>
      <c r="S982" s="47"/>
      <c r="T982" s="47"/>
      <c r="V982" s="45"/>
      <c r="W982" s="45"/>
      <c r="X982" s="45"/>
      <c r="Y982" s="45"/>
      <c r="Z982" s="45"/>
      <c r="AA982" s="45"/>
      <c r="AB982" s="45"/>
      <c r="AC982" s="45"/>
    </row>
    <row r="983" spans="1:29">
      <c r="A983" s="1">
        <v>43744</v>
      </c>
      <c r="C983" s="30">
        <v>369</v>
      </c>
      <c r="D983" s="30">
        <v>227</v>
      </c>
      <c r="E983" s="30">
        <v>296</v>
      </c>
      <c r="F983" s="30">
        <v>309</v>
      </c>
      <c r="G983" s="30">
        <v>309</v>
      </c>
      <c r="H983" s="30">
        <v>310</v>
      </c>
      <c r="I983" s="30">
        <v>439</v>
      </c>
      <c r="J983" s="30">
        <v>74</v>
      </c>
      <c r="M983" s="47"/>
      <c r="N983" s="47"/>
      <c r="O983" s="47"/>
      <c r="P983" s="47"/>
      <c r="Q983" s="47"/>
      <c r="R983" s="47"/>
      <c r="S983" s="47"/>
      <c r="T983" s="47"/>
      <c r="V983" s="45"/>
    </row>
    <row r="984" spans="1:29">
      <c r="A984" s="1">
        <v>43751</v>
      </c>
      <c r="C984" s="30">
        <v>365</v>
      </c>
      <c r="D984" s="30">
        <v>230</v>
      </c>
      <c r="E984" s="30">
        <v>297</v>
      </c>
      <c r="F984" s="30">
        <v>309</v>
      </c>
      <c r="G984" s="30">
        <v>309</v>
      </c>
      <c r="H984" s="30">
        <v>311</v>
      </c>
      <c r="I984" s="30">
        <v>442</v>
      </c>
      <c r="J984" s="30">
        <v>75</v>
      </c>
      <c r="M984" s="47"/>
      <c r="N984" s="47"/>
      <c r="O984" s="47"/>
      <c r="P984" s="47"/>
      <c r="Q984" s="47"/>
      <c r="R984" s="47"/>
      <c r="S984" s="47"/>
      <c r="T984" s="47"/>
      <c r="V984" s="45"/>
    </row>
    <row r="985" spans="1:29">
      <c r="A985" s="1">
        <v>43758</v>
      </c>
      <c r="C985" s="30">
        <v>363</v>
      </c>
      <c r="D985" s="30">
        <v>232</v>
      </c>
      <c r="E985" s="30">
        <v>296</v>
      </c>
      <c r="F985" s="30">
        <v>314</v>
      </c>
      <c r="G985" s="30">
        <v>309</v>
      </c>
      <c r="H985" s="30">
        <v>311</v>
      </c>
      <c r="I985" s="30">
        <v>455</v>
      </c>
      <c r="J985" s="30">
        <v>78</v>
      </c>
      <c r="M985" s="47"/>
      <c r="N985" s="47"/>
      <c r="O985" s="47"/>
      <c r="P985" s="47"/>
      <c r="Q985" s="47"/>
      <c r="R985" s="47"/>
      <c r="S985" s="47"/>
      <c r="T985" s="47"/>
      <c r="V985" s="45"/>
    </row>
    <row r="986" spans="1:29">
      <c r="A986" s="1">
        <v>43765</v>
      </c>
      <c r="C986" s="30">
        <v>372</v>
      </c>
      <c r="D986" s="30">
        <v>235</v>
      </c>
      <c r="E986" s="30">
        <v>301</v>
      </c>
      <c r="F986" s="30">
        <v>316</v>
      </c>
      <c r="G986" s="30">
        <v>310</v>
      </c>
      <c r="H986" s="30">
        <v>312</v>
      </c>
      <c r="I986" s="30">
        <v>436</v>
      </c>
      <c r="J986" s="30">
        <v>78</v>
      </c>
      <c r="M986" s="47"/>
      <c r="N986" s="47"/>
      <c r="O986" s="47"/>
      <c r="P986" s="47"/>
      <c r="Q986" s="47"/>
      <c r="R986" s="47"/>
      <c r="S986" s="47"/>
      <c r="T986" s="47"/>
      <c r="V986" s="45"/>
    </row>
    <row r="987" spans="1:29">
      <c r="A987" s="1">
        <v>43772</v>
      </c>
      <c r="C987" s="30">
        <v>365</v>
      </c>
      <c r="D987" s="30">
        <v>236</v>
      </c>
      <c r="E987" s="30">
        <v>294</v>
      </c>
      <c r="F987" s="30">
        <v>317</v>
      </c>
      <c r="G987" s="30">
        <v>309</v>
      </c>
      <c r="H987" s="30">
        <v>310</v>
      </c>
      <c r="I987" s="30">
        <v>447</v>
      </c>
      <c r="J987" s="30">
        <v>79</v>
      </c>
      <c r="M987" s="47"/>
      <c r="N987" s="47"/>
      <c r="O987" s="47"/>
      <c r="P987" s="47"/>
      <c r="Q987" s="47"/>
      <c r="R987" s="47"/>
      <c r="S987" s="47"/>
      <c r="T987" s="47"/>
      <c r="U987" s="47"/>
    </row>
    <row r="988" spans="1:29">
      <c r="A988" s="1">
        <v>43779</v>
      </c>
      <c r="C988" s="30">
        <v>371</v>
      </c>
      <c r="D988" s="30">
        <v>241</v>
      </c>
      <c r="E988" s="30">
        <v>299</v>
      </c>
      <c r="F988" s="30">
        <v>316</v>
      </c>
      <c r="G988" s="30">
        <v>311</v>
      </c>
      <c r="H988" s="30">
        <v>313</v>
      </c>
      <c r="I988" s="30">
        <v>444</v>
      </c>
      <c r="J988" s="30">
        <v>79</v>
      </c>
    </row>
    <row r="989" spans="1:29">
      <c r="A989" s="1">
        <v>43786</v>
      </c>
      <c r="C989" s="30">
        <v>369</v>
      </c>
      <c r="D989" s="30">
        <v>244</v>
      </c>
      <c r="E989" s="30">
        <v>303</v>
      </c>
      <c r="F989" s="30">
        <v>317</v>
      </c>
      <c r="G989" s="30">
        <v>314</v>
      </c>
      <c r="H989" s="30">
        <v>313</v>
      </c>
      <c r="I989" s="30">
        <v>446</v>
      </c>
      <c r="J989" s="30">
        <v>80</v>
      </c>
    </row>
    <row r="990" spans="1:29">
      <c r="A990" s="1">
        <v>43793</v>
      </c>
      <c r="C990" s="30">
        <v>363</v>
      </c>
      <c r="D990" s="30">
        <v>248</v>
      </c>
      <c r="E990" s="30">
        <v>304</v>
      </c>
      <c r="F990" s="30">
        <v>317</v>
      </c>
      <c r="G990" s="30">
        <v>313</v>
      </c>
      <c r="H990" s="30">
        <v>314</v>
      </c>
      <c r="I990" s="30">
        <v>445</v>
      </c>
      <c r="J990" s="30">
        <v>80</v>
      </c>
    </row>
    <row r="991" spans="1:29">
      <c r="A991" s="1">
        <v>43800</v>
      </c>
      <c r="C991" s="30">
        <v>365</v>
      </c>
      <c r="D991" s="30">
        <v>249</v>
      </c>
      <c r="E991" s="30">
        <v>304</v>
      </c>
      <c r="F991" s="30">
        <v>318</v>
      </c>
      <c r="G991" s="30">
        <v>314</v>
      </c>
      <c r="H991" s="30">
        <v>314</v>
      </c>
      <c r="I991" s="30">
        <v>438</v>
      </c>
      <c r="J991" s="30">
        <v>81</v>
      </c>
    </row>
    <row r="992" spans="1:29">
      <c r="A992" s="1">
        <v>43807</v>
      </c>
      <c r="C992" s="30">
        <v>371</v>
      </c>
      <c r="D992" s="30">
        <v>251</v>
      </c>
      <c r="E992" s="30">
        <v>309</v>
      </c>
      <c r="F992" s="30">
        <v>318</v>
      </c>
      <c r="G992" s="30">
        <v>316</v>
      </c>
      <c r="H992" s="30">
        <v>316</v>
      </c>
      <c r="I992" s="30">
        <v>446</v>
      </c>
      <c r="J992" s="30">
        <v>82</v>
      </c>
    </row>
    <row r="993" spans="1:10">
      <c r="A993" s="1">
        <v>43814</v>
      </c>
      <c r="C993" s="30">
        <v>367</v>
      </c>
      <c r="D993" s="30">
        <v>253</v>
      </c>
      <c r="E993" s="30">
        <v>306</v>
      </c>
      <c r="F993" s="30">
        <v>318</v>
      </c>
      <c r="G993" s="30">
        <v>316</v>
      </c>
      <c r="H993" s="30">
        <v>321</v>
      </c>
      <c r="I993" s="30">
        <v>444</v>
      </c>
      <c r="J993" s="30">
        <v>81</v>
      </c>
    </row>
    <row r="994" spans="1:10">
      <c r="A994" s="1">
        <v>43821</v>
      </c>
      <c r="C994" s="30">
        <v>369</v>
      </c>
      <c r="D994" s="30">
        <v>255</v>
      </c>
      <c r="E994" s="30">
        <v>306</v>
      </c>
      <c r="F994" s="30">
        <v>318</v>
      </c>
      <c r="G994" s="30">
        <v>316</v>
      </c>
      <c r="H994" s="30">
        <v>322</v>
      </c>
      <c r="I994" s="30">
        <v>445</v>
      </c>
      <c r="J994" s="30">
        <v>81</v>
      </c>
    </row>
    <row r="995" spans="1:10">
      <c r="A995" s="1">
        <v>43828</v>
      </c>
      <c r="C995" s="30">
        <v>369</v>
      </c>
      <c r="D995" s="30">
        <v>255</v>
      </c>
      <c r="E995" s="30">
        <v>303</v>
      </c>
      <c r="F995" s="30">
        <v>318</v>
      </c>
      <c r="G995" s="30">
        <v>317</v>
      </c>
      <c r="H995" s="30">
        <v>322</v>
      </c>
      <c r="I995" s="30">
        <v>442</v>
      </c>
      <c r="J995" s="30">
        <v>81</v>
      </c>
    </row>
    <row r="996" spans="1:10">
      <c r="A996" s="1">
        <v>43835</v>
      </c>
      <c r="C996" s="30">
        <v>372</v>
      </c>
      <c r="D996" s="30">
        <v>257</v>
      </c>
      <c r="E996" s="30">
        <v>304</v>
      </c>
      <c r="F996" s="30">
        <v>318</v>
      </c>
      <c r="G996" s="30">
        <v>321</v>
      </c>
      <c r="H996" s="30">
        <v>324</v>
      </c>
      <c r="I996" s="30">
        <v>454</v>
      </c>
      <c r="J996" s="30">
        <v>80</v>
      </c>
    </row>
    <row r="997" spans="1:10">
      <c r="A997" s="1">
        <v>43842</v>
      </c>
      <c r="C997" s="30"/>
      <c r="D997" s="30"/>
      <c r="E997" s="30"/>
      <c r="F997" s="30"/>
      <c r="G997" s="30"/>
      <c r="H997" s="30"/>
      <c r="I997" s="30"/>
      <c r="J997" s="30"/>
    </row>
    <row r="998" spans="1:10">
      <c r="A998" s="1">
        <v>43849</v>
      </c>
      <c r="C998" s="30"/>
      <c r="D998" s="30"/>
      <c r="E998" s="30"/>
      <c r="F998" s="30"/>
      <c r="G998" s="30"/>
      <c r="H998" s="30"/>
      <c r="I998" s="30"/>
      <c r="J998" s="30"/>
    </row>
    <row r="999" spans="1:10">
      <c r="A999" s="1">
        <v>43856</v>
      </c>
      <c r="C999" s="30"/>
      <c r="D999" s="30"/>
      <c r="E999" s="30"/>
      <c r="F999" s="30"/>
      <c r="G999" s="30"/>
      <c r="H999" s="30"/>
      <c r="I999" s="30"/>
      <c r="J999" s="30"/>
    </row>
    <row r="1000" spans="1:10">
      <c r="A1000" s="1">
        <v>43863</v>
      </c>
      <c r="C1000" s="30"/>
      <c r="D1000" s="30"/>
      <c r="E1000" s="30"/>
      <c r="F1000" s="30"/>
      <c r="G1000" s="30"/>
      <c r="H1000" s="30"/>
      <c r="I1000" s="30"/>
      <c r="J1000" s="30"/>
    </row>
    <row r="1001" spans="1:10">
      <c r="A1001" s="1">
        <v>43870</v>
      </c>
      <c r="C1001" s="30"/>
      <c r="D1001" s="30"/>
      <c r="E1001" s="30"/>
      <c r="F1001" s="30"/>
      <c r="G1001" s="30"/>
      <c r="H1001" s="30"/>
      <c r="I1001" s="30"/>
      <c r="J1001" s="30"/>
    </row>
    <row r="1002" spans="1:10">
      <c r="A1002" s="1">
        <v>43877</v>
      </c>
      <c r="C1002" s="30"/>
      <c r="D1002" s="30"/>
      <c r="E1002" s="30"/>
      <c r="F1002" s="30"/>
      <c r="G1002" s="30"/>
      <c r="H1002" s="30"/>
      <c r="I1002" s="30"/>
      <c r="J1002" s="30"/>
    </row>
    <row r="1003" spans="1:10">
      <c r="A1003" s="1">
        <v>43884</v>
      </c>
      <c r="C1003" s="30"/>
      <c r="D1003" s="30"/>
      <c r="E1003" s="30"/>
      <c r="F1003" s="30"/>
      <c r="G1003" s="30"/>
      <c r="H1003" s="30"/>
      <c r="I1003" s="30"/>
      <c r="J1003" s="30"/>
    </row>
    <row r="1004" spans="1:10">
      <c r="A1004" s="1">
        <v>43891</v>
      </c>
      <c r="C1004" s="30"/>
      <c r="D1004" s="30"/>
      <c r="E1004" s="30"/>
      <c r="F1004" s="30"/>
      <c r="G1004" s="30"/>
      <c r="H1004" s="30"/>
      <c r="I1004" s="30"/>
      <c r="J1004" s="30"/>
    </row>
    <row r="1005" spans="1:10">
      <c r="A1005" s="1">
        <v>43898</v>
      </c>
      <c r="C1005" s="30"/>
      <c r="D1005" s="30"/>
      <c r="E1005" s="30"/>
      <c r="F1005" s="30"/>
      <c r="G1005" s="30"/>
      <c r="H1005" s="30"/>
      <c r="I1005" s="30"/>
      <c r="J1005" s="30"/>
    </row>
    <row r="1006" spans="1:10">
      <c r="A1006" s="1">
        <v>43905</v>
      </c>
      <c r="C1006" s="30"/>
      <c r="D1006" s="30"/>
      <c r="E1006" s="30"/>
      <c r="F1006" s="30"/>
      <c r="G1006" s="30"/>
      <c r="H1006" s="30"/>
      <c r="I1006" s="30"/>
      <c r="J1006" s="30"/>
    </row>
    <row r="1007" spans="1:10">
      <c r="C1007" s="30"/>
      <c r="D1007" s="30"/>
      <c r="E1007" s="30"/>
      <c r="F1007" s="30"/>
      <c r="G1007" s="30"/>
      <c r="H1007" s="30"/>
      <c r="I1007" s="30"/>
      <c r="J1007" s="30"/>
    </row>
    <row r="1008" spans="1:10">
      <c r="C1008" s="30"/>
      <c r="D1008" s="30"/>
      <c r="E1008" s="30"/>
      <c r="F1008" s="30"/>
      <c r="G1008" s="30"/>
      <c r="H1008" s="30"/>
      <c r="I1008" s="30"/>
      <c r="J1008" s="30"/>
    </row>
    <row r="1009" spans="3:10">
      <c r="C1009" s="30"/>
      <c r="D1009" s="30"/>
      <c r="E1009" s="30"/>
      <c r="F1009" s="30"/>
      <c r="G1009" s="30"/>
      <c r="H1009" s="30"/>
      <c r="I1009" s="30"/>
      <c r="J1009" s="30"/>
    </row>
    <row r="1010" spans="3:10">
      <c r="C1010" s="30"/>
      <c r="D1010" s="30"/>
      <c r="E1010" s="30"/>
      <c r="F1010" s="30"/>
      <c r="G1010" s="30"/>
      <c r="H1010" s="30"/>
      <c r="I1010" s="30"/>
      <c r="J1010" s="30"/>
    </row>
    <row r="1011" spans="3:10">
      <c r="C1011" s="30"/>
      <c r="D1011" s="30"/>
      <c r="E1011" s="30"/>
      <c r="F1011" s="30"/>
      <c r="G1011" s="30"/>
      <c r="H1011" s="30"/>
      <c r="I1011" s="30"/>
      <c r="J1011" s="30"/>
    </row>
    <row r="1012" spans="3:10">
      <c r="C1012" s="30"/>
      <c r="D1012" s="30"/>
      <c r="E1012" s="30"/>
      <c r="F1012" s="30"/>
      <c r="G1012" s="30"/>
      <c r="H1012" s="30"/>
      <c r="I1012" s="30"/>
      <c r="J1012" s="30"/>
    </row>
    <row r="1013" spans="3:10">
      <c r="C1013" s="30"/>
      <c r="D1013" s="30"/>
      <c r="E1013" s="30"/>
      <c r="F1013" s="30"/>
      <c r="G1013" s="30"/>
      <c r="H1013" s="30"/>
      <c r="I1013" s="30"/>
      <c r="J1013" s="30"/>
    </row>
    <row r="1014" spans="3:10">
      <c r="C1014" s="30"/>
      <c r="D1014" s="30"/>
      <c r="E1014" s="30"/>
      <c r="F1014" s="30"/>
      <c r="G1014" s="30"/>
      <c r="H1014" s="30"/>
      <c r="I1014" s="30"/>
      <c r="J1014" s="30"/>
    </row>
    <row r="1015" spans="3:10">
      <c r="C1015" s="30"/>
      <c r="D1015" s="30"/>
      <c r="E1015" s="30"/>
      <c r="F1015" s="30"/>
      <c r="G1015" s="30"/>
      <c r="H1015" s="30"/>
      <c r="I1015" s="30"/>
      <c r="J1015" s="30"/>
    </row>
    <row r="1016" spans="3:10">
      <c r="C1016" s="30"/>
      <c r="D1016" s="30"/>
      <c r="E1016" s="30"/>
      <c r="F1016" s="30"/>
      <c r="G1016" s="30"/>
      <c r="H1016" s="30"/>
      <c r="I1016" s="30"/>
      <c r="J1016" s="30"/>
    </row>
    <row r="1017" spans="3:10">
      <c r="C1017" s="30"/>
      <c r="D1017" s="30"/>
      <c r="E1017" s="30"/>
      <c r="F1017" s="30"/>
      <c r="G1017" s="30"/>
      <c r="H1017" s="30"/>
      <c r="I1017" s="30"/>
      <c r="J1017" s="30"/>
    </row>
    <row r="1018" spans="3:10">
      <c r="C1018" s="30"/>
      <c r="D1018" s="30"/>
      <c r="E1018" s="30"/>
      <c r="F1018" s="30"/>
      <c r="G1018" s="30"/>
      <c r="H1018" s="30"/>
      <c r="I1018" s="30"/>
      <c r="J1018" s="30"/>
    </row>
    <row r="1019" spans="3:10">
      <c r="C1019" s="30"/>
      <c r="D1019" s="30"/>
      <c r="E1019" s="30"/>
      <c r="F1019" s="30"/>
      <c r="G1019" s="30"/>
      <c r="H1019" s="30"/>
      <c r="I1019" s="30"/>
      <c r="J1019" s="30"/>
    </row>
    <row r="1020" spans="3:10">
      <c r="C1020" s="30"/>
      <c r="D1020" s="30"/>
      <c r="E1020" s="30"/>
      <c r="F1020" s="30"/>
      <c r="G1020" s="30"/>
      <c r="H1020" s="30"/>
      <c r="I1020" s="30"/>
      <c r="J1020" s="30"/>
    </row>
    <row r="1021" spans="3:10">
      <c r="C1021" s="30"/>
      <c r="D1021" s="30"/>
      <c r="E1021" s="30"/>
      <c r="F1021" s="30"/>
      <c r="G1021" s="30"/>
      <c r="H1021" s="30"/>
      <c r="I1021" s="30"/>
      <c r="J1021" s="30"/>
    </row>
    <row r="1022" spans="3:10">
      <c r="C1022" s="30"/>
      <c r="D1022" s="30"/>
      <c r="E1022" s="30"/>
      <c r="F1022" s="30"/>
      <c r="G1022" s="30"/>
      <c r="H1022" s="30"/>
      <c r="I1022" s="30"/>
      <c r="J1022" s="30"/>
    </row>
    <row r="1023" spans="3:10">
      <c r="C1023" s="30"/>
      <c r="D1023" s="30"/>
      <c r="E1023" s="30"/>
      <c r="F1023" s="30"/>
      <c r="G1023" s="30"/>
      <c r="H1023" s="30"/>
      <c r="I1023" s="30"/>
      <c r="J1023" s="30"/>
    </row>
    <row r="1024" spans="3:10">
      <c r="C1024" s="30"/>
      <c r="D1024" s="30"/>
      <c r="E1024" s="30"/>
      <c r="F1024" s="30"/>
      <c r="G1024" s="30"/>
      <c r="H1024" s="30"/>
      <c r="I1024" s="30"/>
      <c r="J1024" s="30"/>
    </row>
    <row r="1025" spans="3:10">
      <c r="C1025" s="30"/>
      <c r="D1025" s="30"/>
      <c r="E1025" s="30"/>
      <c r="F1025" s="30"/>
      <c r="G1025" s="30"/>
      <c r="H1025" s="30"/>
      <c r="I1025" s="30"/>
      <c r="J1025" s="30"/>
    </row>
    <row r="1026" spans="3:10">
      <c r="C1026" s="30"/>
      <c r="D1026" s="30"/>
      <c r="E1026" s="30"/>
      <c r="F1026" s="30"/>
      <c r="G1026" s="30"/>
      <c r="H1026" s="30"/>
      <c r="I1026" s="30"/>
      <c r="J1026" s="30"/>
    </row>
    <row r="1027" spans="3:10">
      <c r="C1027" s="30"/>
      <c r="D1027" s="30"/>
      <c r="E1027" s="30"/>
      <c r="F1027" s="30"/>
      <c r="G1027" s="30"/>
      <c r="H1027" s="30"/>
      <c r="I1027" s="30"/>
      <c r="J1027" s="30"/>
    </row>
    <row r="1028" spans="3:10">
      <c r="C1028" s="30"/>
      <c r="D1028" s="30"/>
      <c r="E1028" s="30"/>
      <c r="F1028" s="30"/>
      <c r="G1028" s="30"/>
      <c r="H1028" s="30"/>
      <c r="I1028" s="30"/>
      <c r="J1028" s="30"/>
    </row>
    <row r="1029" spans="3:10">
      <c r="C1029" s="30"/>
      <c r="D1029" s="30"/>
      <c r="E1029" s="30"/>
      <c r="F1029" s="30"/>
      <c r="G1029" s="30"/>
      <c r="H1029" s="30"/>
      <c r="I1029" s="30"/>
      <c r="J1029" s="30"/>
    </row>
    <row r="1030" spans="3:10">
      <c r="C1030" s="30"/>
      <c r="D1030" s="30"/>
      <c r="E1030" s="30"/>
      <c r="F1030" s="30"/>
      <c r="G1030" s="30"/>
      <c r="H1030" s="30"/>
      <c r="I1030" s="30"/>
      <c r="J1030" s="30"/>
    </row>
    <row r="1031" spans="3:10">
      <c r="C1031" s="30"/>
      <c r="D1031" s="30"/>
      <c r="E1031" s="30"/>
      <c r="F1031" s="30"/>
      <c r="G1031" s="30"/>
      <c r="H1031" s="30"/>
      <c r="I1031" s="30"/>
      <c r="J1031" s="30"/>
    </row>
    <row r="1032" spans="3:10">
      <c r="C1032" s="30"/>
      <c r="D1032" s="30"/>
      <c r="E1032" s="30"/>
      <c r="F1032" s="30"/>
      <c r="G1032" s="30"/>
      <c r="H1032" s="30"/>
      <c r="I1032" s="30"/>
      <c r="J1032" s="30"/>
    </row>
    <row r="1033" spans="3:10">
      <c r="C1033" s="30"/>
      <c r="D1033" s="30"/>
      <c r="E1033" s="30"/>
      <c r="F1033" s="30"/>
      <c r="G1033" s="30"/>
      <c r="H1033" s="30"/>
      <c r="I1033" s="30"/>
      <c r="J1033" s="30"/>
    </row>
    <row r="1034" spans="3:10">
      <c r="C1034" s="30"/>
      <c r="D1034" s="30"/>
      <c r="E1034" s="30"/>
      <c r="F1034" s="30"/>
      <c r="G1034" s="30"/>
      <c r="H1034" s="30"/>
      <c r="I1034" s="30"/>
      <c r="J1034" s="30"/>
    </row>
    <row r="1035" spans="3:10">
      <c r="C1035" s="30"/>
      <c r="D1035" s="30"/>
      <c r="E1035" s="30"/>
      <c r="F1035" s="30"/>
      <c r="G1035" s="30"/>
      <c r="H1035" s="30"/>
      <c r="I1035" s="30"/>
      <c r="J1035" s="30"/>
    </row>
    <row r="1036" spans="3:10">
      <c r="C1036" s="30"/>
      <c r="D1036" s="30"/>
      <c r="E1036" s="30"/>
      <c r="F1036" s="30"/>
      <c r="G1036" s="30"/>
      <c r="H1036" s="30"/>
      <c r="I1036" s="30"/>
      <c r="J1036" s="30"/>
    </row>
    <row r="1037" spans="3:10">
      <c r="C1037" s="30"/>
      <c r="D1037" s="30"/>
      <c r="E1037" s="30"/>
      <c r="F1037" s="30"/>
      <c r="G1037" s="30"/>
      <c r="H1037" s="30"/>
      <c r="I1037" s="30"/>
      <c r="J1037" s="30"/>
    </row>
    <row r="1038" spans="3:10">
      <c r="C1038" s="30"/>
      <c r="D1038" s="30"/>
      <c r="E1038" s="30"/>
      <c r="F1038" s="30"/>
      <c r="G1038" s="30"/>
      <c r="H1038" s="30"/>
      <c r="I1038" s="30"/>
      <c r="J1038" s="30"/>
    </row>
    <row r="1039" spans="3:10">
      <c r="C1039" s="30"/>
      <c r="D1039" s="30"/>
      <c r="E1039" s="30"/>
      <c r="F1039" s="30"/>
      <c r="G1039" s="30"/>
      <c r="H1039" s="30"/>
      <c r="I1039" s="30"/>
      <c r="J1039" s="30"/>
    </row>
    <row r="1040" spans="3:10">
      <c r="C1040" s="30"/>
      <c r="D1040" s="30"/>
      <c r="E1040" s="30"/>
      <c r="F1040" s="30"/>
      <c r="G1040" s="30"/>
      <c r="H1040" s="30"/>
      <c r="I1040" s="30"/>
      <c r="J1040" s="30"/>
    </row>
    <row r="1041" spans="3:10">
      <c r="C1041" s="30"/>
      <c r="D1041" s="30"/>
      <c r="E1041" s="30"/>
      <c r="F1041" s="30"/>
      <c r="G1041" s="30"/>
      <c r="H1041" s="30"/>
      <c r="I1041" s="30"/>
      <c r="J1041" s="30"/>
    </row>
    <row r="1042" spans="3:10">
      <c r="C1042" s="30"/>
      <c r="D1042" s="30"/>
      <c r="E1042" s="30"/>
      <c r="F1042" s="30"/>
      <c r="G1042" s="30"/>
      <c r="H1042" s="30"/>
      <c r="I1042" s="30"/>
      <c r="J1042" s="30"/>
    </row>
    <row r="1043" spans="3:10">
      <c r="C1043" s="30"/>
      <c r="D1043" s="30"/>
      <c r="E1043" s="30"/>
      <c r="F1043" s="30"/>
      <c r="G1043" s="30"/>
      <c r="H1043" s="30"/>
      <c r="I1043" s="30"/>
      <c r="J1043" s="30"/>
    </row>
    <row r="1044" spans="3:10">
      <c r="C1044" s="30"/>
      <c r="D1044" s="30"/>
      <c r="E1044" s="30"/>
      <c r="F1044" s="30"/>
      <c r="G1044" s="30"/>
      <c r="H1044" s="30"/>
      <c r="I1044" s="30"/>
      <c r="J1044" s="30"/>
    </row>
    <row r="1045" spans="3:10">
      <c r="C1045" s="30"/>
      <c r="D1045" s="30"/>
      <c r="E1045" s="30"/>
      <c r="F1045" s="30"/>
      <c r="G1045" s="30"/>
      <c r="H1045" s="30"/>
      <c r="I1045" s="30"/>
      <c r="J1045" s="30"/>
    </row>
    <row r="1046" spans="3:10">
      <c r="C1046" s="30"/>
      <c r="D1046" s="30"/>
      <c r="E1046" s="30"/>
      <c r="F1046" s="30"/>
      <c r="G1046" s="30"/>
      <c r="H1046" s="30"/>
      <c r="I1046" s="30"/>
      <c r="J1046" s="30"/>
    </row>
    <row r="1047" spans="3:10">
      <c r="C1047" s="30"/>
      <c r="D1047" s="30"/>
      <c r="E1047" s="30"/>
      <c r="F1047" s="30"/>
      <c r="G1047" s="30"/>
      <c r="H1047" s="30"/>
      <c r="I1047" s="30"/>
      <c r="J1047" s="30"/>
    </row>
    <row r="1048" spans="3:10">
      <c r="C1048" s="30"/>
      <c r="D1048" s="30"/>
      <c r="E1048" s="30"/>
      <c r="F1048" s="30"/>
      <c r="G1048" s="30"/>
      <c r="H1048" s="30"/>
      <c r="I1048" s="30"/>
      <c r="J1048" s="30"/>
    </row>
    <row r="1049" spans="3:10">
      <c r="C1049" s="30"/>
      <c r="D1049" s="30"/>
      <c r="E1049" s="30"/>
      <c r="F1049" s="30"/>
      <c r="G1049" s="30"/>
      <c r="H1049" s="30"/>
      <c r="I1049" s="30"/>
      <c r="J1049" s="30"/>
    </row>
    <row r="1050" spans="3:10">
      <c r="C1050" s="30"/>
      <c r="D1050" s="30"/>
      <c r="E1050" s="30"/>
      <c r="F1050" s="30"/>
      <c r="G1050" s="30"/>
      <c r="H1050" s="30"/>
      <c r="I1050" s="30"/>
      <c r="J1050" s="30"/>
    </row>
    <row r="1051" spans="3:10">
      <c r="C1051" s="30"/>
      <c r="D1051" s="30"/>
      <c r="E1051" s="30"/>
      <c r="F1051" s="30"/>
      <c r="G1051" s="30"/>
      <c r="H1051" s="30"/>
      <c r="I1051" s="30"/>
      <c r="J1051" s="30"/>
    </row>
    <row r="1052" spans="3:10">
      <c r="C1052" s="30"/>
      <c r="D1052" s="30"/>
      <c r="E1052" s="30"/>
      <c r="F1052" s="30"/>
      <c r="G1052" s="30"/>
      <c r="H1052" s="30"/>
      <c r="I1052" s="30"/>
      <c r="J1052" s="30"/>
    </row>
    <row r="1053" spans="3:10">
      <c r="C1053" s="30"/>
      <c r="D1053" s="30"/>
      <c r="E1053" s="30"/>
      <c r="F1053" s="30"/>
      <c r="G1053" s="30"/>
      <c r="H1053" s="30"/>
      <c r="I1053" s="30"/>
      <c r="J1053" s="30"/>
    </row>
    <row r="1054" spans="3:10">
      <c r="C1054" s="30"/>
      <c r="D1054" s="30"/>
      <c r="E1054" s="30"/>
      <c r="F1054" s="30"/>
      <c r="G1054" s="30"/>
      <c r="H1054" s="30"/>
      <c r="I1054" s="30"/>
      <c r="J1054" s="30"/>
    </row>
    <row r="1055" spans="3:10">
      <c r="C1055" s="30"/>
      <c r="D1055" s="30"/>
      <c r="E1055" s="30"/>
      <c r="F1055" s="30"/>
      <c r="G1055" s="30"/>
      <c r="H1055" s="30"/>
      <c r="I1055" s="30"/>
      <c r="J1055" s="30"/>
    </row>
    <row r="1056" spans="3:10">
      <c r="C1056" s="30"/>
      <c r="D1056" s="30"/>
      <c r="E1056" s="30"/>
      <c r="F1056" s="30"/>
      <c r="G1056" s="30"/>
      <c r="H1056" s="30"/>
      <c r="I1056" s="30"/>
      <c r="J1056" s="30"/>
    </row>
    <row r="1057" spans="3:10">
      <c r="C1057" s="30"/>
      <c r="D1057" s="30"/>
      <c r="E1057" s="30"/>
      <c r="F1057" s="30"/>
      <c r="G1057" s="30"/>
      <c r="H1057" s="30"/>
      <c r="I1057" s="30"/>
      <c r="J1057" s="30"/>
    </row>
    <row r="1058" spans="3:10">
      <c r="C1058" s="30"/>
      <c r="D1058" s="30"/>
      <c r="E1058" s="30"/>
      <c r="F1058" s="30"/>
      <c r="G1058" s="30"/>
      <c r="H1058" s="30"/>
      <c r="I1058" s="30"/>
      <c r="J1058" s="30"/>
    </row>
    <row r="1059" spans="3:10">
      <c r="C1059" s="30"/>
      <c r="D1059" s="30"/>
      <c r="E1059" s="30"/>
      <c r="F1059" s="30"/>
      <c r="G1059" s="30"/>
      <c r="H1059" s="30"/>
      <c r="I1059" s="30"/>
      <c r="J1059" s="30"/>
    </row>
    <row r="1060" spans="3:10">
      <c r="C1060" s="30"/>
      <c r="D1060" s="30"/>
      <c r="E1060" s="30"/>
      <c r="F1060" s="30"/>
      <c r="G1060" s="30"/>
      <c r="H1060" s="30"/>
      <c r="I1060" s="30"/>
      <c r="J1060" s="30"/>
    </row>
    <row r="1061" spans="3:10">
      <c r="C1061" s="30"/>
      <c r="D1061" s="30"/>
      <c r="E1061" s="30"/>
      <c r="F1061" s="30"/>
      <c r="G1061" s="30"/>
      <c r="H1061" s="30"/>
      <c r="I1061" s="30"/>
      <c r="J1061" s="30"/>
    </row>
    <row r="1062" spans="3:10">
      <c r="C1062" s="30"/>
      <c r="D1062" s="30"/>
      <c r="E1062" s="30"/>
      <c r="F1062" s="30"/>
      <c r="G1062" s="30"/>
      <c r="H1062" s="30"/>
      <c r="I1062" s="30"/>
      <c r="J1062" s="30"/>
    </row>
    <row r="1063" spans="3:10">
      <c r="C1063" s="30"/>
      <c r="D1063" s="30"/>
      <c r="E1063" s="30"/>
      <c r="F1063" s="30"/>
      <c r="G1063" s="30"/>
      <c r="H1063" s="30"/>
      <c r="I1063" s="30"/>
      <c r="J1063" s="30"/>
    </row>
    <row r="1064" spans="3:10">
      <c r="C1064" s="30"/>
      <c r="D1064" s="30"/>
      <c r="E1064" s="30"/>
      <c r="F1064" s="30"/>
      <c r="G1064" s="30"/>
      <c r="H1064" s="30"/>
      <c r="I1064" s="30"/>
      <c r="J1064" s="30"/>
    </row>
    <row r="1065" spans="3:10">
      <c r="C1065" s="30"/>
      <c r="D1065" s="30"/>
      <c r="E1065" s="30"/>
      <c r="F1065" s="30"/>
      <c r="G1065" s="30"/>
      <c r="H1065" s="30"/>
      <c r="I1065" s="30"/>
      <c r="J1065" s="30"/>
    </row>
    <row r="1066" spans="3:10">
      <c r="C1066" s="30"/>
      <c r="D1066" s="30"/>
      <c r="E1066" s="30"/>
      <c r="F1066" s="30"/>
      <c r="G1066" s="30"/>
      <c r="H1066" s="30"/>
      <c r="I1066" s="30"/>
      <c r="J1066" s="30"/>
    </row>
    <row r="1067" spans="3:10">
      <c r="C1067" s="30"/>
      <c r="D1067" s="30"/>
      <c r="E1067" s="30"/>
      <c r="F1067" s="30"/>
      <c r="G1067" s="30"/>
      <c r="H1067" s="30"/>
      <c r="I1067" s="30"/>
      <c r="J1067" s="30"/>
    </row>
    <row r="1068" spans="3:10">
      <c r="C1068" s="30"/>
      <c r="D1068" s="30"/>
      <c r="E1068" s="30"/>
      <c r="F1068" s="30"/>
      <c r="G1068" s="30"/>
      <c r="H1068" s="30"/>
      <c r="I1068" s="30"/>
      <c r="J1068" s="30"/>
    </row>
    <row r="1069" spans="3:10">
      <c r="C1069" s="30"/>
      <c r="D1069" s="30"/>
      <c r="E1069" s="30"/>
      <c r="F1069" s="30"/>
      <c r="G1069" s="30"/>
      <c r="H1069" s="30"/>
      <c r="I1069" s="30"/>
      <c r="J1069" s="30"/>
    </row>
    <row r="1070" spans="3:10">
      <c r="C1070" s="30"/>
      <c r="D1070" s="30"/>
      <c r="E1070" s="30"/>
      <c r="F1070" s="30"/>
      <c r="G1070" s="30"/>
      <c r="H1070" s="30"/>
      <c r="I1070" s="30"/>
      <c r="J1070" s="30"/>
    </row>
    <row r="1071" spans="3:10">
      <c r="C1071" s="30"/>
      <c r="D1071" s="30"/>
      <c r="E1071" s="30"/>
      <c r="F1071" s="30"/>
      <c r="G1071" s="30"/>
      <c r="H1071" s="30"/>
      <c r="I1071" s="30"/>
      <c r="J1071" s="30"/>
    </row>
    <row r="1072" spans="3:10">
      <c r="C1072" s="30"/>
      <c r="D1072" s="30"/>
      <c r="E1072" s="30"/>
      <c r="F1072" s="30"/>
      <c r="G1072" s="30"/>
      <c r="H1072" s="30"/>
      <c r="I1072" s="30"/>
      <c r="J1072" s="30"/>
    </row>
    <row r="1073" spans="3:10">
      <c r="C1073" s="30"/>
      <c r="D1073" s="30"/>
      <c r="E1073" s="30"/>
      <c r="F1073" s="30"/>
      <c r="G1073" s="30"/>
      <c r="H1073" s="30"/>
      <c r="I1073" s="30"/>
      <c r="J1073" s="30"/>
    </row>
    <row r="1074" spans="3:10">
      <c r="C1074" s="30"/>
      <c r="D1074" s="30"/>
      <c r="E1074" s="30"/>
      <c r="F1074" s="30"/>
      <c r="G1074" s="30"/>
      <c r="H1074" s="30"/>
      <c r="I1074" s="30"/>
      <c r="J1074" s="30"/>
    </row>
    <row r="1075" spans="3:10">
      <c r="C1075" s="30"/>
      <c r="D1075" s="30"/>
      <c r="E1075" s="30"/>
      <c r="F1075" s="30"/>
      <c r="G1075" s="30"/>
      <c r="H1075" s="30"/>
      <c r="I1075" s="30"/>
      <c r="J1075" s="30"/>
    </row>
    <row r="1076" spans="3:10">
      <c r="C1076" s="30"/>
      <c r="D1076" s="30"/>
      <c r="E1076" s="30"/>
      <c r="F1076" s="30"/>
      <c r="G1076" s="30"/>
      <c r="H1076" s="30"/>
      <c r="I1076" s="30"/>
      <c r="J1076" s="30"/>
    </row>
    <row r="1077" spans="3:10">
      <c r="C1077" s="30"/>
      <c r="D1077" s="30"/>
      <c r="E1077" s="30"/>
      <c r="F1077" s="30"/>
      <c r="G1077" s="30"/>
      <c r="H1077" s="30"/>
      <c r="I1077" s="30"/>
      <c r="J1077" s="30"/>
    </row>
    <row r="1078" spans="3:10">
      <c r="C1078" s="30"/>
      <c r="D1078" s="30"/>
      <c r="E1078" s="30"/>
      <c r="F1078" s="30"/>
      <c r="G1078" s="30"/>
      <c r="H1078" s="30"/>
      <c r="I1078" s="30"/>
      <c r="J1078" s="30"/>
    </row>
    <row r="1079" spans="3:10">
      <c r="C1079" s="30"/>
      <c r="D1079" s="30"/>
      <c r="E1079" s="30"/>
      <c r="F1079" s="30"/>
      <c r="G1079" s="30"/>
      <c r="H1079" s="30"/>
      <c r="I1079" s="30"/>
      <c r="J1079" s="30"/>
    </row>
    <row r="1080" spans="3:10">
      <c r="C1080" s="30"/>
      <c r="D1080" s="30"/>
      <c r="E1080" s="30"/>
      <c r="F1080" s="30"/>
      <c r="G1080" s="30"/>
      <c r="H1080" s="30"/>
      <c r="I1080" s="30"/>
      <c r="J1080" s="30"/>
    </row>
    <row r="1081" spans="3:10">
      <c r="C1081" s="30"/>
      <c r="D1081" s="30"/>
      <c r="E1081" s="30"/>
      <c r="F1081" s="30"/>
      <c r="G1081" s="30"/>
      <c r="H1081" s="30"/>
      <c r="I1081" s="30"/>
      <c r="J1081" s="30"/>
    </row>
    <row r="1082" spans="3:10">
      <c r="C1082" s="30"/>
      <c r="D1082" s="30"/>
      <c r="E1082" s="30"/>
      <c r="F1082" s="30"/>
      <c r="G1082" s="30"/>
      <c r="H1082" s="30"/>
      <c r="I1082" s="30"/>
      <c r="J1082" s="30"/>
    </row>
    <row r="1083" spans="3:10">
      <c r="C1083" s="30"/>
      <c r="D1083" s="30"/>
      <c r="E1083" s="30"/>
      <c r="F1083" s="30"/>
      <c r="G1083" s="30"/>
      <c r="H1083" s="30"/>
      <c r="I1083" s="30"/>
      <c r="J1083" s="30"/>
    </row>
    <row r="1084" spans="3:10">
      <c r="C1084" s="30"/>
      <c r="D1084" s="30"/>
      <c r="E1084" s="30"/>
      <c r="F1084" s="30"/>
      <c r="G1084" s="30"/>
      <c r="H1084" s="30"/>
      <c r="I1084" s="30"/>
      <c r="J1084" s="30"/>
    </row>
    <row r="1085" spans="3:10">
      <c r="C1085" s="30"/>
      <c r="D1085" s="30"/>
      <c r="E1085" s="30"/>
      <c r="F1085" s="30"/>
      <c r="G1085" s="30"/>
      <c r="H1085" s="30"/>
      <c r="I1085" s="30"/>
      <c r="J1085" s="30"/>
    </row>
    <row r="1086" spans="3:10">
      <c r="C1086" s="30"/>
      <c r="D1086" s="30"/>
      <c r="E1086" s="30"/>
      <c r="F1086" s="30"/>
      <c r="G1086" s="30"/>
      <c r="H1086" s="30"/>
      <c r="I1086" s="30"/>
      <c r="J1086" s="30"/>
    </row>
    <row r="1087" spans="3:10">
      <c r="C1087" s="30"/>
      <c r="D1087" s="30"/>
      <c r="E1087" s="30"/>
      <c r="F1087" s="30"/>
      <c r="G1087" s="30"/>
      <c r="H1087" s="30"/>
      <c r="I1087" s="30"/>
      <c r="J1087" s="30"/>
    </row>
    <row r="1088" spans="3:10">
      <c r="C1088" s="30"/>
      <c r="D1088" s="30"/>
      <c r="E1088" s="30"/>
      <c r="F1088" s="30"/>
      <c r="G1088" s="30"/>
      <c r="H1088" s="30"/>
      <c r="I1088" s="30"/>
      <c r="J1088" s="30"/>
    </row>
    <row r="1089" spans="3:10">
      <c r="C1089" s="30"/>
      <c r="D1089" s="30"/>
      <c r="E1089" s="30"/>
      <c r="F1089" s="30"/>
      <c r="G1089" s="30"/>
      <c r="H1089" s="30"/>
      <c r="I1089" s="30"/>
      <c r="J1089" s="30"/>
    </row>
    <row r="1090" spans="3:10">
      <c r="C1090" s="30"/>
      <c r="D1090" s="30"/>
      <c r="E1090" s="30"/>
      <c r="F1090" s="30"/>
      <c r="G1090" s="30"/>
      <c r="H1090" s="30"/>
      <c r="I1090" s="30"/>
      <c r="J1090" s="30"/>
    </row>
    <row r="1091" spans="3:10">
      <c r="C1091" s="30"/>
      <c r="D1091" s="30"/>
      <c r="E1091" s="30"/>
      <c r="F1091" s="30"/>
      <c r="G1091" s="30"/>
      <c r="H1091" s="30"/>
      <c r="I1091" s="30"/>
      <c r="J1091" s="30"/>
    </row>
    <row r="1092" spans="3:10">
      <c r="C1092" s="30"/>
      <c r="D1092" s="30"/>
      <c r="E1092" s="30"/>
      <c r="F1092" s="30"/>
      <c r="G1092" s="30"/>
      <c r="H1092" s="30"/>
      <c r="I1092" s="30"/>
      <c r="J1092" s="30"/>
    </row>
    <row r="1093" spans="3:10">
      <c r="C1093" s="30"/>
      <c r="D1093" s="30"/>
      <c r="E1093" s="30"/>
      <c r="F1093" s="30"/>
      <c r="G1093" s="30"/>
      <c r="H1093" s="30"/>
      <c r="I1093" s="30"/>
      <c r="J1093" s="30"/>
    </row>
    <row r="1094" spans="3:10">
      <c r="C1094" s="30"/>
      <c r="D1094" s="30"/>
      <c r="E1094" s="30"/>
      <c r="F1094" s="30"/>
      <c r="G1094" s="30"/>
      <c r="H1094" s="30"/>
      <c r="I1094" s="30"/>
      <c r="J1094" s="30"/>
    </row>
    <row r="1095" spans="3:10">
      <c r="C1095" s="30"/>
      <c r="D1095" s="30"/>
      <c r="E1095" s="30"/>
      <c r="F1095" s="30"/>
      <c r="G1095" s="30"/>
      <c r="H1095" s="30"/>
      <c r="I1095" s="30"/>
      <c r="J1095" s="30"/>
    </row>
    <row r="1096" spans="3:10">
      <c r="C1096" s="30"/>
      <c r="D1096" s="30"/>
      <c r="E1096" s="30"/>
      <c r="F1096" s="30"/>
      <c r="G1096" s="30"/>
      <c r="H1096" s="30"/>
      <c r="I1096" s="30"/>
      <c r="J1096" s="30"/>
    </row>
    <row r="1097" spans="3:10">
      <c r="C1097" s="30"/>
      <c r="D1097" s="30"/>
      <c r="E1097" s="30"/>
      <c r="F1097" s="30"/>
      <c r="G1097" s="30"/>
      <c r="H1097" s="30"/>
      <c r="I1097" s="30"/>
      <c r="J1097" s="30"/>
    </row>
    <row r="1098" spans="3:10">
      <c r="C1098" s="30"/>
      <c r="D1098" s="30"/>
      <c r="E1098" s="30"/>
      <c r="F1098" s="30"/>
      <c r="G1098" s="30"/>
      <c r="H1098" s="30"/>
      <c r="I1098" s="30"/>
      <c r="J1098" s="30"/>
    </row>
    <row r="1099" spans="3:10">
      <c r="C1099" s="30"/>
      <c r="D1099" s="30"/>
      <c r="E1099" s="30"/>
      <c r="F1099" s="30"/>
      <c r="G1099" s="30"/>
      <c r="H1099" s="30"/>
      <c r="I1099" s="30"/>
      <c r="J1099" s="30"/>
    </row>
    <row r="1100" spans="3:10">
      <c r="C1100" s="30"/>
      <c r="D1100" s="30"/>
      <c r="E1100" s="30"/>
      <c r="F1100" s="30"/>
      <c r="G1100" s="30"/>
      <c r="H1100" s="30"/>
      <c r="I1100" s="30"/>
      <c r="J1100" s="30"/>
    </row>
    <row r="1101" spans="3:10">
      <c r="C1101" s="30"/>
      <c r="D1101" s="30"/>
      <c r="E1101" s="30"/>
      <c r="F1101" s="30"/>
      <c r="G1101" s="30"/>
      <c r="H1101" s="30"/>
      <c r="I1101" s="30"/>
      <c r="J1101" s="30"/>
    </row>
    <row r="1102" spans="3:10">
      <c r="C1102" s="30"/>
      <c r="D1102" s="30"/>
      <c r="E1102" s="30"/>
      <c r="F1102" s="30"/>
      <c r="G1102" s="30"/>
      <c r="H1102" s="30"/>
      <c r="I1102" s="30"/>
      <c r="J1102" s="30"/>
    </row>
    <row r="1103" spans="3:10">
      <c r="C1103" s="30"/>
      <c r="D1103" s="30"/>
      <c r="E1103" s="30"/>
      <c r="F1103" s="30"/>
      <c r="G1103" s="30"/>
      <c r="H1103" s="30"/>
      <c r="I1103" s="30"/>
      <c r="J1103" s="30"/>
    </row>
    <row r="1104" spans="3:10">
      <c r="C1104" s="30"/>
      <c r="D1104" s="30"/>
      <c r="E1104" s="30"/>
      <c r="F1104" s="30"/>
      <c r="G1104" s="30"/>
      <c r="H1104" s="30"/>
      <c r="I1104" s="30"/>
      <c r="J1104" s="30"/>
    </row>
    <row r="1105" spans="3:10">
      <c r="C1105" s="30"/>
      <c r="D1105" s="30"/>
      <c r="E1105" s="30"/>
      <c r="F1105" s="30"/>
      <c r="G1105" s="30"/>
      <c r="H1105" s="30"/>
      <c r="I1105" s="30"/>
      <c r="J1105" s="30"/>
    </row>
    <row r="1106" spans="3:10">
      <c r="C1106" s="30"/>
      <c r="D1106" s="30"/>
      <c r="E1106" s="30"/>
      <c r="F1106" s="30"/>
      <c r="G1106" s="30"/>
      <c r="H1106" s="30"/>
      <c r="I1106" s="30"/>
      <c r="J1106" s="30"/>
    </row>
    <row r="1107" spans="3:10">
      <c r="C1107" s="30"/>
      <c r="D1107" s="30"/>
      <c r="E1107" s="30"/>
      <c r="F1107" s="30"/>
      <c r="G1107" s="30"/>
      <c r="H1107" s="30"/>
      <c r="I1107" s="30"/>
      <c r="J1107" s="30"/>
    </row>
    <row r="1108" spans="3:10">
      <c r="C1108" s="30"/>
      <c r="D1108" s="30"/>
      <c r="E1108" s="30"/>
      <c r="F1108" s="30"/>
      <c r="G1108" s="30"/>
      <c r="H1108" s="30"/>
      <c r="I1108" s="30"/>
      <c r="J1108" s="30"/>
    </row>
    <row r="1109" spans="3:10">
      <c r="C1109" s="30"/>
      <c r="D1109" s="30"/>
      <c r="E1109" s="30"/>
      <c r="F1109" s="30"/>
      <c r="G1109" s="30"/>
      <c r="H1109" s="30"/>
      <c r="I1109" s="30"/>
      <c r="J1109" s="30"/>
    </row>
    <row r="1110" spans="3:10">
      <c r="C1110" s="30"/>
      <c r="D1110" s="30"/>
      <c r="E1110" s="30"/>
      <c r="F1110" s="30"/>
      <c r="G1110" s="30"/>
      <c r="H1110" s="30"/>
      <c r="I1110" s="30"/>
      <c r="J1110" s="30"/>
    </row>
    <row r="1111" spans="3:10">
      <c r="C1111" s="30"/>
      <c r="D1111" s="30"/>
      <c r="E1111" s="30"/>
      <c r="F1111" s="30"/>
      <c r="G1111" s="30"/>
      <c r="H1111" s="30"/>
      <c r="I1111" s="30"/>
      <c r="J1111" s="30"/>
    </row>
    <row r="1112" spans="3:10">
      <c r="C1112" s="30"/>
      <c r="D1112" s="30"/>
      <c r="E1112" s="30"/>
      <c r="F1112" s="30"/>
      <c r="G1112" s="30"/>
      <c r="H1112" s="30"/>
      <c r="I1112" s="30"/>
      <c r="J1112" s="30"/>
    </row>
    <row r="1113" spans="3:10">
      <c r="C1113" s="30"/>
      <c r="D1113" s="30"/>
      <c r="E1113" s="30"/>
      <c r="F1113" s="30"/>
      <c r="G1113" s="30"/>
      <c r="H1113" s="30"/>
      <c r="I1113" s="30"/>
      <c r="J1113" s="30"/>
    </row>
    <row r="1114" spans="3:10">
      <c r="C1114" s="30"/>
      <c r="D1114" s="30"/>
      <c r="E1114" s="30"/>
      <c r="F1114" s="30"/>
      <c r="G1114" s="30"/>
      <c r="H1114" s="30"/>
      <c r="I1114" s="30"/>
      <c r="J1114" s="30"/>
    </row>
    <row r="1115" spans="3:10">
      <c r="C1115" s="30"/>
      <c r="D1115" s="30"/>
      <c r="E1115" s="30"/>
      <c r="F1115" s="30"/>
      <c r="G1115" s="30"/>
      <c r="H1115" s="30"/>
      <c r="I1115" s="30"/>
      <c r="J1115" s="30"/>
    </row>
    <row r="1116" spans="3:10">
      <c r="C1116" s="30"/>
      <c r="D1116" s="30"/>
      <c r="E1116" s="30"/>
      <c r="F1116" s="30"/>
      <c r="G1116" s="30"/>
      <c r="H1116" s="30"/>
      <c r="I1116" s="30"/>
      <c r="J1116" s="30"/>
    </row>
    <row r="1117" spans="3:10">
      <c r="C1117" s="30"/>
      <c r="D1117" s="30"/>
      <c r="E1117" s="30"/>
      <c r="F1117" s="30"/>
      <c r="G1117" s="30"/>
      <c r="H1117" s="30"/>
      <c r="I1117" s="30"/>
      <c r="J1117" s="30"/>
    </row>
    <row r="1118" spans="3:10">
      <c r="C1118" s="30"/>
      <c r="D1118" s="30"/>
      <c r="E1118" s="30"/>
      <c r="F1118" s="30"/>
      <c r="G1118" s="30"/>
      <c r="H1118" s="30"/>
      <c r="I1118" s="30"/>
      <c r="J1118" s="30"/>
    </row>
    <row r="1119" spans="3:10">
      <c r="C1119" s="30"/>
      <c r="D1119" s="30"/>
      <c r="E1119" s="30"/>
      <c r="F1119" s="30"/>
      <c r="G1119" s="30"/>
      <c r="H1119" s="30"/>
      <c r="I1119" s="30"/>
      <c r="J1119" s="30"/>
    </row>
    <row r="1120" spans="3:10">
      <c r="C1120" s="30"/>
      <c r="D1120" s="30"/>
      <c r="E1120" s="30"/>
      <c r="F1120" s="30"/>
      <c r="G1120" s="30"/>
      <c r="H1120" s="30"/>
      <c r="I1120" s="30"/>
      <c r="J1120" s="30"/>
    </row>
    <row r="1121" spans="3:10">
      <c r="C1121" s="30"/>
      <c r="D1121" s="30"/>
      <c r="E1121" s="30"/>
      <c r="F1121" s="30"/>
      <c r="G1121" s="30"/>
      <c r="H1121" s="30"/>
      <c r="I1121" s="30"/>
      <c r="J1121" s="30"/>
    </row>
    <row r="1122" spans="3:10">
      <c r="C1122" s="30"/>
      <c r="D1122" s="30"/>
      <c r="E1122" s="30"/>
      <c r="F1122" s="30"/>
      <c r="G1122" s="30"/>
      <c r="H1122" s="30"/>
      <c r="I1122" s="30"/>
      <c r="J1122" s="30"/>
    </row>
    <row r="1123" spans="3:10">
      <c r="C1123" s="30"/>
      <c r="D1123" s="30"/>
      <c r="E1123" s="30"/>
      <c r="F1123" s="30"/>
      <c r="G1123" s="30"/>
      <c r="H1123" s="30"/>
      <c r="I1123" s="30"/>
      <c r="J1123" s="30"/>
    </row>
    <row r="1124" spans="3:10">
      <c r="C1124" s="30"/>
      <c r="D1124" s="30"/>
      <c r="E1124" s="30"/>
      <c r="F1124" s="30"/>
      <c r="G1124" s="30"/>
      <c r="H1124" s="30"/>
      <c r="I1124" s="30"/>
      <c r="J1124" s="30"/>
    </row>
    <row r="1125" spans="3:10">
      <c r="C1125" s="30"/>
      <c r="D1125" s="30"/>
      <c r="E1125" s="30"/>
      <c r="F1125" s="30"/>
      <c r="G1125" s="30"/>
      <c r="H1125" s="30"/>
      <c r="I1125" s="30"/>
      <c r="J1125" s="30"/>
    </row>
    <row r="1126" spans="3:10">
      <c r="C1126" s="30"/>
      <c r="D1126" s="30"/>
      <c r="E1126" s="30"/>
      <c r="F1126" s="30"/>
      <c r="G1126" s="30"/>
      <c r="H1126" s="30"/>
      <c r="I1126" s="30"/>
      <c r="J1126" s="30"/>
    </row>
    <row r="1127" spans="3:10">
      <c r="C1127" s="30"/>
      <c r="D1127" s="30"/>
      <c r="E1127" s="30"/>
      <c r="F1127" s="30"/>
      <c r="G1127" s="30"/>
      <c r="H1127" s="30"/>
      <c r="I1127" s="30"/>
      <c r="J1127" s="30"/>
    </row>
    <row r="1128" spans="3:10">
      <c r="C1128" s="30"/>
      <c r="D1128" s="30"/>
      <c r="E1128" s="30"/>
      <c r="F1128" s="30"/>
      <c r="G1128" s="30"/>
      <c r="H1128" s="30"/>
      <c r="I1128" s="30"/>
      <c r="J1128" s="30"/>
    </row>
    <row r="1129" spans="3:10">
      <c r="C1129" s="30"/>
      <c r="D1129" s="30"/>
      <c r="E1129" s="30"/>
      <c r="F1129" s="30"/>
      <c r="G1129" s="30"/>
      <c r="H1129" s="30"/>
      <c r="I1129" s="30"/>
      <c r="J1129" s="30"/>
    </row>
    <row r="1130" spans="3:10">
      <c r="C1130" s="30"/>
      <c r="D1130" s="30"/>
      <c r="E1130" s="30"/>
      <c r="F1130" s="30"/>
      <c r="G1130" s="30"/>
      <c r="H1130" s="30"/>
      <c r="I1130" s="30"/>
      <c r="J1130" s="30"/>
    </row>
    <row r="1131" spans="3:10">
      <c r="C1131" s="30"/>
      <c r="D1131" s="30"/>
      <c r="E1131" s="30"/>
      <c r="F1131" s="30"/>
      <c r="G1131" s="30"/>
      <c r="H1131" s="30"/>
      <c r="I1131" s="30"/>
      <c r="J1131" s="30"/>
    </row>
    <row r="1132" spans="3:10">
      <c r="C1132" s="30"/>
      <c r="D1132" s="30"/>
      <c r="E1132" s="30"/>
      <c r="F1132" s="30"/>
      <c r="G1132" s="30"/>
      <c r="H1132" s="30"/>
      <c r="I1132" s="30"/>
      <c r="J1132" s="30"/>
    </row>
    <row r="1133" spans="3:10">
      <c r="C1133" s="30"/>
      <c r="D1133" s="30"/>
      <c r="E1133" s="30"/>
      <c r="F1133" s="30"/>
      <c r="G1133" s="30"/>
      <c r="H1133" s="30"/>
      <c r="I1133" s="30"/>
      <c r="J1133" s="30"/>
    </row>
    <row r="1134" spans="3:10">
      <c r="C1134" s="30"/>
      <c r="D1134" s="30"/>
      <c r="E1134" s="30"/>
      <c r="F1134" s="30"/>
      <c r="G1134" s="30"/>
      <c r="H1134" s="30"/>
      <c r="I1134" s="30"/>
      <c r="J1134" s="30"/>
    </row>
    <row r="1135" spans="3:10">
      <c r="C1135" s="30"/>
      <c r="D1135" s="30"/>
      <c r="E1135" s="30"/>
      <c r="F1135" s="30"/>
      <c r="G1135" s="30"/>
      <c r="H1135" s="30"/>
      <c r="I1135" s="30"/>
      <c r="J1135" s="30"/>
    </row>
    <row r="1136" spans="3:10">
      <c r="C1136" s="30"/>
      <c r="D1136" s="30"/>
      <c r="E1136" s="30"/>
      <c r="F1136" s="30"/>
      <c r="G1136" s="30"/>
      <c r="H1136" s="30"/>
      <c r="I1136" s="30"/>
      <c r="J1136" s="30"/>
    </row>
    <row r="1137" spans="3:10">
      <c r="C1137" s="30"/>
      <c r="D1137" s="30"/>
      <c r="E1137" s="30"/>
      <c r="F1137" s="30"/>
      <c r="G1137" s="30"/>
      <c r="H1137" s="30"/>
      <c r="I1137" s="30"/>
      <c r="J1137" s="30"/>
    </row>
    <row r="1138" spans="3:10">
      <c r="C1138" s="30"/>
      <c r="D1138" s="30"/>
      <c r="E1138" s="30"/>
      <c r="F1138" s="30"/>
      <c r="G1138" s="30"/>
      <c r="H1138" s="30"/>
      <c r="I1138" s="30"/>
      <c r="J1138" s="30"/>
    </row>
    <row r="1139" spans="3:10">
      <c r="C1139" s="30"/>
      <c r="D1139" s="30"/>
      <c r="E1139" s="30"/>
      <c r="F1139" s="30"/>
      <c r="G1139" s="30"/>
      <c r="H1139" s="30"/>
      <c r="I1139" s="30"/>
      <c r="J1139" s="30"/>
    </row>
    <row r="1140" spans="3:10">
      <c r="C1140" s="30"/>
      <c r="D1140" s="30"/>
      <c r="E1140" s="30"/>
      <c r="F1140" s="30"/>
      <c r="G1140" s="30"/>
      <c r="H1140" s="30"/>
      <c r="I1140" s="30"/>
      <c r="J1140" s="30"/>
    </row>
    <row r="1141" spans="3:10">
      <c r="C1141" s="30"/>
      <c r="D1141" s="30"/>
      <c r="E1141" s="30"/>
      <c r="F1141" s="30"/>
      <c r="G1141" s="30"/>
      <c r="H1141" s="30"/>
      <c r="I1141" s="30"/>
      <c r="J1141" s="30"/>
    </row>
    <row r="1142" spans="3:10">
      <c r="C1142" s="30"/>
      <c r="D1142" s="30"/>
      <c r="E1142" s="30"/>
      <c r="F1142" s="30"/>
      <c r="G1142" s="30"/>
      <c r="H1142" s="30"/>
      <c r="I1142" s="30"/>
      <c r="J1142" s="30"/>
    </row>
    <row r="1143" spans="3:10">
      <c r="C1143" s="30"/>
      <c r="D1143" s="30"/>
      <c r="E1143" s="30"/>
      <c r="F1143" s="30"/>
      <c r="G1143" s="30"/>
      <c r="H1143" s="30"/>
      <c r="I1143" s="30"/>
      <c r="J1143" s="30"/>
    </row>
    <row r="1144" spans="3:10">
      <c r="C1144" s="30"/>
      <c r="D1144" s="30"/>
      <c r="E1144" s="30"/>
      <c r="F1144" s="30"/>
      <c r="G1144" s="30"/>
      <c r="H1144" s="30"/>
      <c r="I1144" s="30"/>
      <c r="J1144" s="30"/>
    </row>
    <row r="1145" spans="3:10">
      <c r="C1145" s="30"/>
      <c r="D1145" s="30"/>
      <c r="E1145" s="30"/>
      <c r="F1145" s="30"/>
      <c r="G1145" s="30"/>
      <c r="H1145" s="30"/>
      <c r="I1145" s="30"/>
      <c r="J1145" s="30"/>
    </row>
    <row r="1146" spans="3:10">
      <c r="C1146" s="30"/>
      <c r="D1146" s="30"/>
      <c r="E1146" s="30"/>
      <c r="F1146" s="30"/>
      <c r="G1146" s="30"/>
      <c r="H1146" s="30"/>
      <c r="I1146" s="30"/>
      <c r="J1146" s="30"/>
    </row>
    <row r="1147" spans="3:10">
      <c r="C1147" s="30"/>
      <c r="D1147" s="30"/>
      <c r="E1147" s="30"/>
      <c r="F1147" s="30"/>
      <c r="G1147" s="30"/>
      <c r="H1147" s="30"/>
      <c r="I1147" s="30"/>
      <c r="J1147" s="30"/>
    </row>
    <row r="1148" spans="3:10">
      <c r="C1148" s="30"/>
      <c r="D1148" s="30"/>
      <c r="E1148" s="30"/>
      <c r="F1148" s="30"/>
      <c r="G1148" s="30"/>
      <c r="H1148" s="30"/>
      <c r="I1148" s="30"/>
      <c r="J1148" s="30"/>
    </row>
    <row r="1149" spans="3:10">
      <c r="C1149" s="30"/>
      <c r="D1149" s="30"/>
      <c r="E1149" s="30"/>
      <c r="F1149" s="30"/>
      <c r="G1149" s="30"/>
      <c r="H1149" s="30"/>
      <c r="I1149" s="30"/>
      <c r="J1149" s="30"/>
    </row>
    <row r="1150" spans="3:10">
      <c r="C1150" s="30"/>
      <c r="D1150" s="30"/>
      <c r="E1150" s="30"/>
      <c r="F1150" s="30"/>
      <c r="G1150" s="30"/>
      <c r="H1150" s="30"/>
      <c r="I1150" s="30"/>
      <c r="J1150" s="30"/>
    </row>
    <row r="1151" spans="3:10">
      <c r="C1151" s="30"/>
      <c r="D1151" s="30"/>
      <c r="E1151" s="30"/>
      <c r="F1151" s="30"/>
      <c r="G1151" s="30"/>
      <c r="H1151" s="30"/>
      <c r="I1151" s="30"/>
      <c r="J1151" s="30"/>
    </row>
    <row r="1152" spans="3:10">
      <c r="C1152" s="30"/>
      <c r="D1152" s="30"/>
      <c r="E1152" s="30"/>
      <c r="F1152" s="30"/>
      <c r="G1152" s="30"/>
      <c r="H1152" s="30"/>
      <c r="I1152" s="30"/>
      <c r="J1152" s="30"/>
    </row>
    <row r="1153" spans="3:10">
      <c r="C1153" s="30"/>
      <c r="D1153" s="30"/>
      <c r="E1153" s="30"/>
      <c r="F1153" s="30"/>
      <c r="G1153" s="30"/>
      <c r="H1153" s="30"/>
      <c r="I1153" s="30"/>
      <c r="J1153" s="30"/>
    </row>
    <row r="1154" spans="3:10">
      <c r="C1154" s="30"/>
      <c r="D1154" s="30"/>
      <c r="E1154" s="30"/>
      <c r="F1154" s="30"/>
      <c r="G1154" s="30"/>
      <c r="H1154" s="30"/>
      <c r="I1154" s="30"/>
      <c r="J1154" s="30"/>
    </row>
    <row r="1155" spans="3:10">
      <c r="C1155" s="30"/>
      <c r="D1155" s="30"/>
      <c r="E1155" s="30"/>
      <c r="F1155" s="30"/>
      <c r="G1155" s="30"/>
      <c r="H1155" s="30"/>
      <c r="I1155" s="30"/>
      <c r="J1155" s="30"/>
    </row>
    <row r="1156" spans="3:10">
      <c r="C1156" s="30"/>
      <c r="D1156" s="30"/>
      <c r="E1156" s="30"/>
      <c r="F1156" s="30"/>
      <c r="G1156" s="30"/>
      <c r="H1156" s="30"/>
      <c r="I1156" s="30"/>
      <c r="J1156" s="30"/>
    </row>
    <row r="1157" spans="3:10">
      <c r="C1157" s="30"/>
      <c r="D1157" s="30"/>
      <c r="E1157" s="30"/>
      <c r="F1157" s="30"/>
      <c r="G1157" s="30"/>
      <c r="H1157" s="30"/>
      <c r="I1157" s="30"/>
      <c r="J1157" s="30"/>
    </row>
    <row r="1158" spans="3:10">
      <c r="C1158" s="30"/>
      <c r="D1158" s="30"/>
      <c r="E1158" s="30"/>
      <c r="F1158" s="30"/>
      <c r="G1158" s="30"/>
      <c r="H1158" s="30"/>
      <c r="I1158" s="30"/>
      <c r="J1158" s="30"/>
    </row>
    <row r="1159" spans="3:10">
      <c r="C1159" s="30"/>
      <c r="D1159" s="30"/>
      <c r="E1159" s="30"/>
      <c r="F1159" s="30"/>
      <c r="G1159" s="30"/>
      <c r="H1159" s="30"/>
      <c r="I1159" s="30"/>
      <c r="J1159" s="30"/>
    </row>
    <row r="1160" spans="3:10">
      <c r="C1160" s="30"/>
      <c r="D1160" s="30"/>
      <c r="E1160" s="30"/>
      <c r="F1160" s="30"/>
      <c r="G1160" s="30"/>
      <c r="H1160" s="30"/>
      <c r="I1160" s="30"/>
      <c r="J1160" s="30"/>
    </row>
    <row r="1161" spans="3:10">
      <c r="C1161" s="30"/>
      <c r="D1161" s="30"/>
      <c r="E1161" s="30"/>
      <c r="F1161" s="30"/>
      <c r="G1161" s="30"/>
      <c r="H1161" s="30"/>
      <c r="I1161" s="30"/>
      <c r="J1161" s="30"/>
    </row>
    <row r="1162" spans="3:10">
      <c r="C1162" s="30"/>
      <c r="D1162" s="30"/>
      <c r="E1162" s="30"/>
      <c r="F1162" s="30"/>
      <c r="G1162" s="30"/>
      <c r="H1162" s="30"/>
      <c r="I1162" s="30"/>
      <c r="J1162" s="30"/>
    </row>
    <row r="1163" spans="3:10">
      <c r="C1163" s="30"/>
      <c r="D1163" s="30"/>
      <c r="E1163" s="30"/>
      <c r="F1163" s="30"/>
      <c r="G1163" s="30"/>
      <c r="H1163" s="30"/>
      <c r="I1163" s="30"/>
      <c r="J1163" s="30"/>
    </row>
    <row r="1164" spans="3:10">
      <c r="C1164" s="30"/>
      <c r="D1164" s="30"/>
      <c r="E1164" s="30"/>
      <c r="F1164" s="30"/>
      <c r="G1164" s="30"/>
      <c r="H1164" s="30"/>
      <c r="I1164" s="30"/>
      <c r="J1164" s="30"/>
    </row>
    <row r="1165" spans="3:10">
      <c r="C1165" s="30"/>
      <c r="D1165" s="30"/>
      <c r="E1165" s="30"/>
      <c r="F1165" s="30"/>
      <c r="G1165" s="30"/>
      <c r="H1165" s="30"/>
      <c r="I1165" s="30"/>
      <c r="J1165" s="30"/>
    </row>
    <row r="1166" spans="3:10">
      <c r="C1166" s="30"/>
      <c r="D1166" s="30"/>
      <c r="E1166" s="30"/>
      <c r="F1166" s="30"/>
      <c r="G1166" s="30"/>
      <c r="H1166" s="30"/>
      <c r="I1166" s="30"/>
      <c r="J1166" s="30"/>
    </row>
    <row r="1167" spans="3:10">
      <c r="C1167" s="30"/>
      <c r="D1167" s="30"/>
      <c r="E1167" s="30"/>
      <c r="F1167" s="30"/>
      <c r="G1167" s="30"/>
      <c r="H1167" s="30"/>
      <c r="I1167" s="30"/>
      <c r="J1167" s="30"/>
    </row>
    <row r="1168" spans="3:10">
      <c r="C1168" s="30"/>
      <c r="D1168" s="30"/>
      <c r="E1168" s="30"/>
      <c r="F1168" s="30"/>
      <c r="G1168" s="30"/>
      <c r="H1168" s="30"/>
      <c r="I1168" s="30"/>
      <c r="J1168" s="30"/>
    </row>
    <row r="1169" spans="3:10">
      <c r="C1169" s="30"/>
      <c r="D1169" s="30"/>
      <c r="E1169" s="30"/>
      <c r="F1169" s="30"/>
      <c r="G1169" s="30"/>
      <c r="H1169" s="30"/>
      <c r="I1169" s="30"/>
      <c r="J1169" s="30"/>
    </row>
    <row r="1170" spans="3:10">
      <c r="C1170" s="30"/>
      <c r="D1170" s="30"/>
      <c r="E1170" s="30"/>
      <c r="F1170" s="30"/>
      <c r="G1170" s="30"/>
      <c r="H1170" s="30"/>
      <c r="I1170" s="30"/>
      <c r="J1170" s="30"/>
    </row>
    <row r="1171" spans="3:10">
      <c r="C1171" s="30"/>
      <c r="D1171" s="30"/>
      <c r="E1171" s="30"/>
      <c r="F1171" s="30"/>
      <c r="G1171" s="30"/>
      <c r="H1171" s="30"/>
      <c r="I1171" s="30"/>
      <c r="J1171" s="30"/>
    </row>
    <row r="1172" spans="3:10">
      <c r="C1172" s="30"/>
      <c r="D1172" s="30"/>
      <c r="E1172" s="30"/>
      <c r="F1172" s="30"/>
      <c r="G1172" s="30"/>
      <c r="H1172" s="30"/>
      <c r="I1172" s="30"/>
      <c r="J1172" s="30"/>
    </row>
    <row r="1173" spans="3:10">
      <c r="C1173" s="30"/>
      <c r="D1173" s="30"/>
      <c r="E1173" s="30"/>
      <c r="F1173" s="30"/>
      <c r="G1173" s="30"/>
      <c r="H1173" s="30"/>
      <c r="I1173" s="30"/>
      <c r="J1173" s="30"/>
    </row>
    <row r="1174" spans="3:10">
      <c r="C1174" s="30"/>
      <c r="D1174" s="30"/>
      <c r="E1174" s="30"/>
      <c r="F1174" s="30"/>
      <c r="G1174" s="30"/>
      <c r="H1174" s="30"/>
      <c r="I1174" s="30"/>
      <c r="J1174" s="30"/>
    </row>
    <row r="1175" spans="3:10">
      <c r="C1175" s="30"/>
      <c r="D1175" s="30"/>
      <c r="E1175" s="30"/>
      <c r="F1175" s="30"/>
      <c r="G1175" s="30"/>
      <c r="H1175" s="30"/>
      <c r="I1175" s="30"/>
      <c r="J1175" s="30"/>
    </row>
    <row r="1176" spans="3:10">
      <c r="C1176" s="30"/>
      <c r="D1176" s="30"/>
      <c r="E1176" s="30"/>
      <c r="F1176" s="30"/>
      <c r="G1176" s="30"/>
      <c r="H1176" s="30"/>
      <c r="I1176" s="30"/>
      <c r="J1176" s="30"/>
    </row>
    <row r="1177" spans="3:10">
      <c r="C1177" s="30"/>
      <c r="D1177" s="30"/>
      <c r="E1177" s="30"/>
      <c r="F1177" s="30"/>
      <c r="G1177" s="30"/>
      <c r="H1177" s="30"/>
      <c r="I1177" s="30"/>
      <c r="J1177" s="30"/>
    </row>
    <row r="1178" spans="3:10">
      <c r="C1178" s="30"/>
      <c r="D1178" s="30"/>
      <c r="E1178" s="30"/>
      <c r="F1178" s="30"/>
      <c r="G1178" s="30"/>
      <c r="H1178" s="30"/>
      <c r="I1178" s="30"/>
      <c r="J1178" s="30"/>
    </row>
    <row r="1179" spans="3:10">
      <c r="C1179" s="30"/>
      <c r="D1179" s="30"/>
      <c r="E1179" s="30"/>
      <c r="F1179" s="30"/>
      <c r="G1179" s="30"/>
      <c r="H1179" s="30"/>
      <c r="I1179" s="30"/>
      <c r="J1179" s="30"/>
    </row>
    <row r="1180" spans="3:10">
      <c r="C1180" s="30"/>
      <c r="D1180" s="30"/>
      <c r="E1180" s="30"/>
      <c r="F1180" s="30"/>
      <c r="G1180" s="30"/>
      <c r="H1180" s="30"/>
      <c r="I1180" s="30"/>
      <c r="J1180" s="30"/>
    </row>
    <row r="1181" spans="3:10">
      <c r="C1181" s="30"/>
      <c r="D1181" s="30"/>
      <c r="E1181" s="30"/>
      <c r="F1181" s="30"/>
      <c r="G1181" s="30"/>
      <c r="H1181" s="30"/>
      <c r="I1181" s="30"/>
      <c r="J1181" s="30"/>
    </row>
    <row r="1182" spans="3:10">
      <c r="C1182" s="30"/>
      <c r="D1182" s="30"/>
      <c r="E1182" s="30"/>
      <c r="F1182" s="30"/>
      <c r="G1182" s="30"/>
      <c r="H1182" s="30"/>
      <c r="I1182" s="30"/>
      <c r="J1182" s="30"/>
    </row>
    <row r="1183" spans="3:10">
      <c r="C1183" s="30"/>
      <c r="D1183" s="30"/>
      <c r="E1183" s="30"/>
      <c r="F1183" s="30"/>
      <c r="G1183" s="30"/>
      <c r="H1183" s="30"/>
      <c r="I1183" s="30"/>
      <c r="J1183" s="30"/>
    </row>
    <row r="1184" spans="3:10">
      <c r="C1184" s="30"/>
      <c r="D1184" s="30"/>
      <c r="E1184" s="30"/>
      <c r="F1184" s="30"/>
      <c r="G1184" s="30"/>
      <c r="H1184" s="30"/>
      <c r="I1184" s="30"/>
      <c r="J1184" s="30"/>
    </row>
    <row r="1185" spans="3:10">
      <c r="C1185" s="30"/>
      <c r="D1185" s="30"/>
      <c r="E1185" s="30"/>
      <c r="F1185" s="30"/>
      <c r="G1185" s="30"/>
      <c r="H1185" s="30"/>
      <c r="I1185" s="30"/>
      <c r="J1185" s="30"/>
    </row>
    <row r="1186" spans="3:10">
      <c r="C1186" s="30"/>
      <c r="D1186" s="30"/>
      <c r="E1186" s="30"/>
      <c r="F1186" s="30"/>
      <c r="G1186" s="30"/>
      <c r="H1186" s="30"/>
      <c r="I1186" s="30"/>
      <c r="J1186" s="30"/>
    </row>
    <row r="1187" spans="3:10">
      <c r="C1187" s="30"/>
      <c r="D1187" s="30"/>
      <c r="E1187" s="30"/>
      <c r="F1187" s="30"/>
      <c r="G1187" s="30"/>
      <c r="H1187" s="30"/>
      <c r="I1187" s="30"/>
      <c r="J1187" s="30"/>
    </row>
    <row r="1188" spans="3:10">
      <c r="C1188" s="30"/>
      <c r="D1188" s="30"/>
      <c r="E1188" s="30"/>
      <c r="F1188" s="30"/>
      <c r="G1188" s="30"/>
      <c r="H1188" s="30"/>
      <c r="I1188" s="30"/>
      <c r="J1188" s="30"/>
    </row>
    <row r="1189" spans="3:10">
      <c r="C1189" s="30"/>
      <c r="D1189" s="30"/>
      <c r="E1189" s="30"/>
      <c r="F1189" s="30"/>
      <c r="G1189" s="30"/>
      <c r="H1189" s="30"/>
      <c r="I1189" s="30"/>
      <c r="J1189" s="30"/>
    </row>
    <row r="1190" spans="3:10">
      <c r="C1190" s="30"/>
      <c r="D1190" s="30"/>
      <c r="E1190" s="30"/>
      <c r="F1190" s="30"/>
      <c r="G1190" s="30"/>
      <c r="H1190" s="30"/>
      <c r="I1190" s="30"/>
      <c r="J1190" s="30"/>
    </row>
    <row r="1191" spans="3:10">
      <c r="C1191" s="30"/>
      <c r="D1191" s="30"/>
      <c r="E1191" s="30"/>
      <c r="F1191" s="30"/>
      <c r="G1191" s="30"/>
      <c r="H1191" s="30"/>
      <c r="I1191" s="30"/>
      <c r="J1191" s="30"/>
    </row>
    <row r="1192" spans="3:10">
      <c r="C1192" s="30"/>
      <c r="D1192" s="30"/>
      <c r="E1192" s="30"/>
      <c r="F1192" s="30"/>
      <c r="G1192" s="30"/>
      <c r="H1192" s="30"/>
      <c r="I1192" s="30"/>
      <c r="J1192" s="30"/>
    </row>
    <row r="1193" spans="3:10">
      <c r="C1193" s="30"/>
      <c r="D1193" s="30"/>
      <c r="E1193" s="30"/>
      <c r="F1193" s="30"/>
      <c r="G1193" s="30"/>
      <c r="H1193" s="30"/>
      <c r="I1193" s="30"/>
      <c r="J1193" s="30"/>
    </row>
    <row r="1194" spans="3:10">
      <c r="C1194" s="30"/>
      <c r="D1194" s="30"/>
      <c r="E1194" s="30"/>
      <c r="F1194" s="30"/>
      <c r="G1194" s="30"/>
      <c r="H1194" s="30"/>
      <c r="I1194" s="30"/>
      <c r="J1194" s="30"/>
    </row>
    <row r="1195" spans="3:10">
      <c r="C1195" s="30"/>
      <c r="D1195" s="30"/>
      <c r="E1195" s="30"/>
      <c r="F1195" s="30"/>
      <c r="G1195" s="30"/>
      <c r="H1195" s="30"/>
      <c r="I1195" s="30"/>
      <c r="J1195" s="30"/>
    </row>
    <row r="1196" spans="3:10">
      <c r="C1196" s="30"/>
      <c r="D1196" s="30"/>
      <c r="E1196" s="30"/>
      <c r="F1196" s="30"/>
      <c r="G1196" s="30"/>
      <c r="H1196" s="30"/>
      <c r="I1196" s="30"/>
      <c r="J1196" s="30"/>
    </row>
    <row r="1197" spans="3:10">
      <c r="C1197" s="30"/>
      <c r="D1197" s="30"/>
      <c r="E1197" s="30"/>
      <c r="F1197" s="30"/>
      <c r="G1197" s="30"/>
      <c r="H1197" s="30"/>
      <c r="I1197" s="30"/>
      <c r="J1197" s="30"/>
    </row>
    <row r="1198" spans="3:10">
      <c r="C1198" s="30"/>
      <c r="D1198" s="30"/>
      <c r="E1198" s="30"/>
      <c r="F1198" s="30"/>
      <c r="G1198" s="30"/>
      <c r="H1198" s="30"/>
      <c r="I1198" s="30"/>
      <c r="J1198" s="30"/>
    </row>
    <row r="1199" spans="3:10">
      <c r="C1199" s="30"/>
      <c r="D1199" s="30"/>
      <c r="E1199" s="30"/>
      <c r="F1199" s="30"/>
      <c r="G1199" s="30"/>
      <c r="H1199" s="30"/>
      <c r="I1199" s="30"/>
      <c r="J1199" s="30"/>
    </row>
    <row r="1200" spans="3:10">
      <c r="C1200" s="30"/>
      <c r="D1200" s="30"/>
      <c r="E1200" s="30"/>
      <c r="F1200" s="30"/>
      <c r="G1200" s="30"/>
      <c r="H1200" s="30"/>
      <c r="I1200" s="30"/>
      <c r="J1200" s="30"/>
    </row>
    <row r="1201" spans="3:10">
      <c r="C1201" s="30"/>
      <c r="D1201" s="30"/>
      <c r="E1201" s="30"/>
      <c r="F1201" s="30"/>
      <c r="G1201" s="30"/>
      <c r="H1201" s="30"/>
      <c r="I1201" s="30"/>
      <c r="J1201" s="30"/>
    </row>
    <row r="1202" spans="3:10">
      <c r="C1202" s="30"/>
      <c r="D1202" s="30"/>
      <c r="E1202" s="30"/>
      <c r="F1202" s="30"/>
      <c r="G1202" s="30"/>
      <c r="H1202" s="30"/>
      <c r="I1202" s="30"/>
      <c r="J1202" s="30"/>
    </row>
    <row r="1203" spans="3:10">
      <c r="C1203" s="30"/>
      <c r="D1203" s="30"/>
      <c r="E1203" s="30"/>
      <c r="F1203" s="30"/>
      <c r="G1203" s="30"/>
      <c r="H1203" s="30"/>
      <c r="I1203" s="30"/>
      <c r="J1203" s="30"/>
    </row>
    <row r="1204" spans="3:10">
      <c r="C1204" s="30"/>
      <c r="D1204" s="30"/>
      <c r="E1204" s="30"/>
      <c r="F1204" s="30"/>
      <c r="G1204" s="30"/>
      <c r="H1204" s="30"/>
      <c r="I1204" s="30"/>
      <c r="J1204" s="30"/>
    </row>
    <row r="1205" spans="3:10">
      <c r="C1205" s="30"/>
      <c r="D1205" s="30"/>
      <c r="E1205" s="30"/>
      <c r="F1205" s="30"/>
      <c r="G1205" s="30"/>
      <c r="H1205" s="30"/>
      <c r="I1205" s="30"/>
      <c r="J1205" s="30"/>
    </row>
    <row r="1206" spans="3:10">
      <c r="C1206" s="30"/>
      <c r="D1206" s="30"/>
      <c r="E1206" s="30"/>
      <c r="F1206" s="30"/>
      <c r="G1206" s="30"/>
      <c r="H1206" s="30"/>
      <c r="I1206" s="30"/>
      <c r="J1206" s="30"/>
    </row>
    <row r="1207" spans="3:10">
      <c r="C1207" s="30"/>
      <c r="D1207" s="30"/>
      <c r="E1207" s="30"/>
      <c r="F1207" s="30"/>
      <c r="G1207" s="30"/>
      <c r="H1207" s="30"/>
      <c r="I1207" s="30"/>
      <c r="J1207" s="30"/>
    </row>
    <row r="1208" spans="3:10">
      <c r="C1208" s="30"/>
      <c r="D1208" s="30"/>
      <c r="E1208" s="30"/>
      <c r="F1208" s="30"/>
      <c r="G1208" s="30"/>
      <c r="H1208" s="30"/>
      <c r="I1208" s="30"/>
      <c r="J1208" s="30"/>
    </row>
    <row r="1209" spans="3:10">
      <c r="C1209" s="30"/>
      <c r="D1209" s="30"/>
      <c r="E1209" s="30"/>
      <c r="F1209" s="30"/>
      <c r="G1209" s="30"/>
      <c r="H1209" s="30"/>
      <c r="I1209" s="30"/>
      <c r="J1209" s="30"/>
    </row>
    <row r="1210" spans="3:10">
      <c r="C1210" s="30"/>
      <c r="D1210" s="30"/>
      <c r="E1210" s="30"/>
      <c r="F1210" s="30"/>
      <c r="G1210" s="30"/>
      <c r="H1210" s="30"/>
      <c r="I1210" s="30"/>
      <c r="J1210" s="30"/>
    </row>
    <row r="1211" spans="3:10">
      <c r="C1211" s="30"/>
      <c r="D1211" s="30"/>
      <c r="E1211" s="30"/>
      <c r="F1211" s="30"/>
      <c r="G1211" s="30"/>
      <c r="H1211" s="30"/>
      <c r="I1211" s="30"/>
      <c r="J1211" s="30"/>
    </row>
    <row r="1212" spans="3:10">
      <c r="C1212" s="30"/>
      <c r="D1212" s="30"/>
      <c r="E1212" s="30"/>
      <c r="F1212" s="30"/>
      <c r="G1212" s="30"/>
      <c r="H1212" s="30"/>
      <c r="I1212" s="30"/>
      <c r="J1212" s="30"/>
    </row>
    <row r="1213" spans="3:10">
      <c r="C1213" s="30"/>
      <c r="D1213" s="30"/>
      <c r="E1213" s="30"/>
      <c r="F1213" s="30"/>
      <c r="G1213" s="30"/>
      <c r="H1213" s="30"/>
      <c r="I1213" s="30"/>
      <c r="J1213" s="30"/>
    </row>
    <row r="1214" spans="3:10">
      <c r="C1214" s="30"/>
      <c r="D1214" s="30"/>
      <c r="E1214" s="30"/>
      <c r="F1214" s="30"/>
      <c r="G1214" s="30"/>
      <c r="H1214" s="30"/>
      <c r="I1214" s="30"/>
      <c r="J1214" s="30"/>
    </row>
    <row r="1215" spans="3:10">
      <c r="C1215" s="30"/>
      <c r="D1215" s="30"/>
      <c r="E1215" s="30"/>
      <c r="F1215" s="30"/>
      <c r="G1215" s="30"/>
      <c r="H1215" s="30"/>
      <c r="I1215" s="30"/>
      <c r="J1215" s="30"/>
    </row>
    <row r="1216" spans="3:10">
      <c r="C1216" s="30"/>
      <c r="D1216" s="30"/>
      <c r="E1216" s="30"/>
      <c r="F1216" s="30"/>
      <c r="G1216" s="30"/>
      <c r="H1216" s="30"/>
      <c r="I1216" s="30"/>
      <c r="J1216" s="30"/>
    </row>
    <row r="1217" spans="3:10">
      <c r="C1217" s="30"/>
      <c r="D1217" s="30"/>
      <c r="E1217" s="30"/>
      <c r="F1217" s="30"/>
      <c r="G1217" s="30"/>
      <c r="H1217" s="30"/>
      <c r="I1217" s="30"/>
      <c r="J1217" s="30"/>
    </row>
    <row r="1218" spans="3:10">
      <c r="C1218" s="30"/>
      <c r="D1218" s="30"/>
      <c r="E1218" s="30"/>
      <c r="F1218" s="30"/>
      <c r="G1218" s="30"/>
      <c r="H1218" s="30"/>
      <c r="I1218" s="30"/>
      <c r="J1218" s="30"/>
    </row>
    <row r="1219" spans="3:10">
      <c r="C1219" s="30"/>
      <c r="D1219" s="30"/>
      <c r="E1219" s="30"/>
      <c r="F1219" s="30"/>
      <c r="G1219" s="30"/>
      <c r="H1219" s="30"/>
      <c r="I1219" s="30"/>
      <c r="J1219" s="30"/>
    </row>
    <row r="1220" spans="3:10">
      <c r="C1220" s="30"/>
      <c r="D1220" s="30"/>
      <c r="E1220" s="30"/>
      <c r="F1220" s="30"/>
      <c r="G1220" s="30"/>
      <c r="H1220" s="30"/>
      <c r="I1220" s="30"/>
      <c r="J1220" s="30"/>
    </row>
    <row r="1221" spans="3:10">
      <c r="C1221" s="30"/>
      <c r="D1221" s="30"/>
      <c r="E1221" s="30"/>
      <c r="F1221" s="30"/>
      <c r="G1221" s="30"/>
      <c r="H1221" s="30"/>
      <c r="I1221" s="30"/>
      <c r="J1221" s="30"/>
    </row>
    <row r="1222" spans="3:10">
      <c r="C1222" s="30"/>
      <c r="D1222" s="30"/>
      <c r="E1222" s="30"/>
      <c r="F1222" s="30"/>
      <c r="G1222" s="30"/>
      <c r="H1222" s="30"/>
      <c r="I1222" s="30"/>
      <c r="J1222" s="30"/>
    </row>
    <row r="1223" spans="3:10">
      <c r="C1223" s="30"/>
      <c r="D1223" s="30"/>
      <c r="E1223" s="30"/>
      <c r="F1223" s="30"/>
      <c r="G1223" s="30"/>
      <c r="H1223" s="30"/>
      <c r="I1223" s="30"/>
      <c r="J1223" s="30"/>
    </row>
    <row r="1224" spans="3:10">
      <c r="C1224" s="30"/>
      <c r="D1224" s="30"/>
      <c r="E1224" s="30"/>
      <c r="F1224" s="30"/>
      <c r="G1224" s="30"/>
      <c r="H1224" s="30"/>
      <c r="I1224" s="30"/>
      <c r="J1224" s="30"/>
    </row>
    <row r="1225" spans="3:10">
      <c r="C1225" s="30"/>
      <c r="D1225" s="30"/>
      <c r="E1225" s="30"/>
      <c r="F1225" s="30"/>
      <c r="G1225" s="30"/>
      <c r="H1225" s="30"/>
      <c r="I1225" s="30"/>
      <c r="J1225" s="30"/>
    </row>
    <row r="1226" spans="3:10">
      <c r="C1226" s="30"/>
      <c r="D1226" s="30"/>
      <c r="E1226" s="30"/>
      <c r="F1226" s="30"/>
      <c r="G1226" s="30"/>
      <c r="H1226" s="30"/>
      <c r="I1226" s="30"/>
      <c r="J1226" s="30"/>
    </row>
    <row r="1227" spans="3:10">
      <c r="C1227" s="30"/>
      <c r="D1227" s="30"/>
      <c r="E1227" s="30"/>
      <c r="F1227" s="30"/>
      <c r="G1227" s="30"/>
      <c r="H1227" s="30"/>
      <c r="I1227" s="30"/>
      <c r="J1227" s="30"/>
    </row>
    <row r="1228" spans="3:10">
      <c r="C1228" s="30"/>
      <c r="D1228" s="30"/>
      <c r="E1228" s="30"/>
      <c r="F1228" s="30"/>
      <c r="G1228" s="30"/>
      <c r="H1228" s="30"/>
      <c r="I1228" s="30"/>
      <c r="J1228" s="30"/>
    </row>
    <row r="1229" spans="3:10">
      <c r="C1229" s="30"/>
      <c r="D1229" s="30"/>
      <c r="E1229" s="30"/>
      <c r="F1229" s="30"/>
      <c r="G1229" s="30"/>
      <c r="H1229" s="30"/>
      <c r="I1229" s="30"/>
      <c r="J1229" s="30"/>
    </row>
    <row r="1230" spans="3:10">
      <c r="C1230" s="30"/>
      <c r="D1230" s="30"/>
      <c r="E1230" s="30"/>
      <c r="F1230" s="30"/>
      <c r="G1230" s="30"/>
      <c r="H1230" s="30"/>
      <c r="I1230" s="30"/>
      <c r="J1230" s="30"/>
    </row>
    <row r="1231" spans="3:10">
      <c r="C1231" s="30"/>
      <c r="D1231" s="30"/>
      <c r="E1231" s="30"/>
      <c r="F1231" s="30"/>
      <c r="G1231" s="30"/>
      <c r="H1231" s="30"/>
      <c r="I1231" s="30"/>
      <c r="J1231" s="30"/>
    </row>
    <row r="1232" spans="3:10">
      <c r="C1232" s="30"/>
      <c r="D1232" s="30"/>
      <c r="E1232" s="30"/>
      <c r="F1232" s="30"/>
      <c r="G1232" s="30"/>
      <c r="H1232" s="30"/>
      <c r="I1232" s="30"/>
      <c r="J1232" s="30"/>
    </row>
    <row r="1233" spans="3:10">
      <c r="C1233" s="30"/>
      <c r="D1233" s="30"/>
      <c r="E1233" s="30"/>
      <c r="F1233" s="30"/>
      <c r="G1233" s="30"/>
      <c r="H1233" s="30"/>
      <c r="I1233" s="30"/>
      <c r="J1233" s="30"/>
    </row>
    <row r="1234" spans="3:10">
      <c r="C1234" s="30"/>
      <c r="D1234" s="30"/>
      <c r="E1234" s="30"/>
      <c r="F1234" s="30"/>
      <c r="G1234" s="30"/>
      <c r="H1234" s="30"/>
      <c r="I1234" s="30"/>
      <c r="J1234" s="30"/>
    </row>
    <row r="1235" spans="3:10">
      <c r="C1235" s="30"/>
      <c r="D1235" s="30"/>
      <c r="E1235" s="30"/>
      <c r="F1235" s="30"/>
      <c r="G1235" s="30"/>
      <c r="H1235" s="30"/>
      <c r="I1235" s="30"/>
      <c r="J1235" s="30"/>
    </row>
    <row r="1236" spans="3:10">
      <c r="C1236" s="30"/>
      <c r="D1236" s="30"/>
      <c r="E1236" s="30"/>
      <c r="F1236" s="30"/>
      <c r="G1236" s="30"/>
      <c r="H1236" s="30"/>
      <c r="I1236" s="30"/>
      <c r="J1236" s="30"/>
    </row>
    <row r="1237" spans="3:10">
      <c r="C1237" s="30"/>
      <c r="D1237" s="30"/>
      <c r="E1237" s="30"/>
      <c r="F1237" s="30"/>
      <c r="G1237" s="30"/>
      <c r="H1237" s="30"/>
      <c r="I1237" s="30"/>
      <c r="J1237" s="30"/>
    </row>
    <row r="1238" spans="3:10">
      <c r="C1238" s="30"/>
      <c r="D1238" s="30"/>
      <c r="E1238" s="30"/>
      <c r="F1238" s="30"/>
      <c r="G1238" s="30"/>
      <c r="H1238" s="30"/>
      <c r="I1238" s="30"/>
      <c r="J1238" s="30"/>
    </row>
    <row r="1239" spans="3:10">
      <c r="C1239" s="30"/>
      <c r="D1239" s="30"/>
      <c r="E1239" s="30"/>
      <c r="F1239" s="30"/>
      <c r="G1239" s="30"/>
      <c r="H1239" s="30"/>
      <c r="I1239" s="30"/>
      <c r="J1239" s="30"/>
    </row>
    <row r="1240" spans="3:10">
      <c r="C1240" s="30"/>
      <c r="D1240" s="30"/>
      <c r="E1240" s="30"/>
      <c r="F1240" s="30"/>
      <c r="G1240" s="30"/>
      <c r="H1240" s="30"/>
      <c r="I1240" s="30"/>
      <c r="J1240" s="30"/>
    </row>
    <row r="1241" spans="3:10">
      <c r="C1241" s="30"/>
      <c r="D1241" s="30"/>
      <c r="E1241" s="30"/>
      <c r="F1241" s="30"/>
      <c r="G1241" s="30"/>
      <c r="H1241" s="30"/>
      <c r="I1241" s="30"/>
      <c r="J1241" s="30"/>
    </row>
    <row r="1242" spans="3:10">
      <c r="C1242" s="30"/>
      <c r="D1242" s="30"/>
      <c r="E1242" s="30"/>
      <c r="F1242" s="30"/>
      <c r="G1242" s="30"/>
      <c r="H1242" s="30"/>
      <c r="I1242" s="30"/>
      <c r="J1242" s="30"/>
    </row>
    <row r="1243" spans="3:10">
      <c r="C1243" s="30"/>
      <c r="D1243" s="30"/>
      <c r="E1243" s="30"/>
      <c r="F1243" s="30"/>
      <c r="G1243" s="30"/>
      <c r="H1243" s="30"/>
      <c r="I1243" s="30"/>
      <c r="J1243" s="30"/>
    </row>
    <row r="1244" spans="3:10">
      <c r="C1244" s="30"/>
      <c r="D1244" s="30"/>
      <c r="E1244" s="30"/>
      <c r="F1244" s="30"/>
      <c r="G1244" s="30"/>
      <c r="H1244" s="30"/>
      <c r="I1244" s="30"/>
      <c r="J1244" s="30"/>
    </row>
    <row r="1245" spans="3:10">
      <c r="C1245" s="30"/>
      <c r="D1245" s="30"/>
      <c r="E1245" s="30"/>
      <c r="F1245" s="30"/>
      <c r="G1245" s="30"/>
      <c r="H1245" s="30"/>
      <c r="I1245" s="30"/>
      <c r="J1245" s="30"/>
    </row>
    <row r="1246" spans="3:10">
      <c r="C1246" s="30"/>
      <c r="D1246" s="30"/>
      <c r="E1246" s="30"/>
      <c r="F1246" s="30"/>
      <c r="G1246" s="30"/>
      <c r="H1246" s="30"/>
      <c r="I1246" s="30"/>
      <c r="J1246" s="30"/>
    </row>
    <row r="1247" spans="3:10">
      <c r="C1247" s="30"/>
      <c r="D1247" s="30"/>
      <c r="E1247" s="30"/>
      <c r="F1247" s="30"/>
      <c r="G1247" s="30"/>
      <c r="H1247" s="30"/>
      <c r="I1247" s="30"/>
      <c r="J1247" s="30"/>
    </row>
    <row r="1248" spans="3:10">
      <c r="C1248" s="30"/>
      <c r="D1248" s="30"/>
      <c r="E1248" s="30"/>
      <c r="F1248" s="30"/>
      <c r="G1248" s="30"/>
      <c r="H1248" s="30"/>
      <c r="I1248" s="30"/>
      <c r="J1248" s="30"/>
    </row>
    <row r="1249" spans="3:10">
      <c r="C1249" s="30"/>
      <c r="D1249" s="30"/>
      <c r="E1249" s="30"/>
      <c r="F1249" s="30"/>
      <c r="G1249" s="30"/>
      <c r="H1249" s="30"/>
      <c r="I1249" s="30"/>
      <c r="J1249" s="30"/>
    </row>
    <row r="1250" spans="3:10">
      <c r="C1250" s="30"/>
      <c r="D1250" s="30"/>
      <c r="E1250" s="30"/>
      <c r="F1250" s="30"/>
      <c r="G1250" s="30"/>
      <c r="H1250" s="30"/>
      <c r="I1250" s="30"/>
      <c r="J1250" s="30"/>
    </row>
    <row r="1251" spans="3:10">
      <c r="C1251" s="30"/>
      <c r="D1251" s="30"/>
      <c r="E1251" s="30"/>
      <c r="F1251" s="30"/>
      <c r="G1251" s="30"/>
      <c r="H1251" s="30"/>
      <c r="I1251" s="30"/>
      <c r="J1251" s="30"/>
    </row>
    <row r="1252" spans="3:10">
      <c r="C1252" s="30"/>
      <c r="D1252" s="30"/>
      <c r="E1252" s="30"/>
      <c r="F1252" s="30"/>
      <c r="G1252" s="30"/>
      <c r="H1252" s="30"/>
      <c r="I1252" s="30"/>
      <c r="J1252" s="30"/>
    </row>
    <row r="1253" spans="3:10">
      <c r="C1253" s="30"/>
      <c r="D1253" s="30"/>
      <c r="E1253" s="30"/>
      <c r="F1253" s="30"/>
      <c r="G1253" s="30"/>
      <c r="H1253" s="30"/>
      <c r="I1253" s="30"/>
      <c r="J1253" s="30"/>
    </row>
    <row r="1254" spans="3:10">
      <c r="C1254" s="30"/>
      <c r="D1254" s="30"/>
      <c r="E1254" s="30"/>
      <c r="F1254" s="30"/>
      <c r="G1254" s="30"/>
      <c r="H1254" s="30"/>
      <c r="I1254" s="30"/>
      <c r="J1254" s="30"/>
    </row>
    <row r="1255" spans="3:10">
      <c r="C1255" s="30"/>
      <c r="D1255" s="30"/>
      <c r="E1255" s="30"/>
      <c r="F1255" s="30"/>
      <c r="G1255" s="30"/>
      <c r="H1255" s="30"/>
      <c r="I1255" s="30"/>
      <c r="J1255" s="30"/>
    </row>
    <row r="1256" spans="3:10">
      <c r="C1256" s="30"/>
      <c r="D1256" s="30"/>
      <c r="E1256" s="30"/>
      <c r="F1256" s="30"/>
      <c r="G1256" s="30"/>
      <c r="H1256" s="30"/>
      <c r="I1256" s="30"/>
      <c r="J1256" s="30"/>
    </row>
    <row r="1257" spans="3:10">
      <c r="C1257" s="30"/>
      <c r="D1257" s="30"/>
      <c r="E1257" s="30"/>
      <c r="F1257" s="30"/>
      <c r="G1257" s="30"/>
      <c r="H1257" s="30"/>
      <c r="I1257" s="30"/>
      <c r="J1257" s="30"/>
    </row>
    <row r="1258" spans="3:10">
      <c r="C1258" s="30"/>
      <c r="D1258" s="30"/>
      <c r="E1258" s="30"/>
      <c r="F1258" s="30"/>
      <c r="G1258" s="30"/>
      <c r="H1258" s="30"/>
      <c r="I1258" s="30"/>
      <c r="J1258" s="30"/>
    </row>
    <row r="1259" spans="3:10">
      <c r="C1259" s="30"/>
      <c r="D1259" s="30"/>
      <c r="E1259" s="30"/>
      <c r="F1259" s="30"/>
      <c r="G1259" s="30"/>
      <c r="H1259" s="30"/>
      <c r="I1259" s="30"/>
      <c r="J1259" s="30"/>
    </row>
    <row r="1260" spans="3:10">
      <c r="C1260" s="30"/>
      <c r="D1260" s="30"/>
      <c r="E1260" s="30"/>
      <c r="F1260" s="30"/>
      <c r="G1260" s="30"/>
      <c r="H1260" s="30"/>
      <c r="I1260" s="30"/>
      <c r="J1260" s="30"/>
    </row>
    <row r="1261" spans="3:10">
      <c r="C1261" s="30"/>
      <c r="D1261" s="30"/>
      <c r="E1261" s="30"/>
      <c r="F1261" s="30"/>
      <c r="G1261" s="30"/>
      <c r="H1261" s="30"/>
      <c r="I1261" s="30"/>
      <c r="J1261" s="30"/>
    </row>
    <row r="1262" spans="3:10">
      <c r="C1262" s="30"/>
      <c r="D1262" s="30"/>
      <c r="E1262" s="30"/>
      <c r="F1262" s="30"/>
      <c r="G1262" s="30"/>
      <c r="H1262" s="30"/>
      <c r="I1262" s="30"/>
      <c r="J1262" s="30"/>
    </row>
    <row r="1263" spans="3:10">
      <c r="C1263" s="30"/>
      <c r="D1263" s="30"/>
      <c r="E1263" s="30"/>
      <c r="F1263" s="30"/>
      <c r="G1263" s="30"/>
      <c r="H1263" s="30"/>
      <c r="I1263" s="30"/>
      <c r="J1263" s="30"/>
    </row>
    <row r="1264" spans="3:10">
      <c r="C1264" s="30"/>
      <c r="D1264" s="30"/>
      <c r="E1264" s="30"/>
      <c r="F1264" s="30"/>
      <c r="G1264" s="30"/>
      <c r="H1264" s="30"/>
      <c r="I1264" s="30"/>
      <c r="J1264" s="30"/>
    </row>
    <row r="1265" spans="3:10">
      <c r="C1265" s="30"/>
      <c r="D1265" s="30"/>
      <c r="E1265" s="30"/>
      <c r="F1265" s="30"/>
      <c r="G1265" s="30"/>
      <c r="H1265" s="30"/>
      <c r="I1265" s="30"/>
      <c r="J1265" s="30"/>
    </row>
    <row r="1266" spans="3:10">
      <c r="C1266" s="30"/>
      <c r="D1266" s="30"/>
      <c r="E1266" s="30"/>
      <c r="F1266" s="30"/>
      <c r="G1266" s="30"/>
      <c r="H1266" s="30"/>
      <c r="I1266" s="30"/>
      <c r="J1266" s="30"/>
    </row>
    <row r="1267" spans="3:10">
      <c r="C1267" s="30"/>
      <c r="D1267" s="30"/>
      <c r="E1267" s="30"/>
      <c r="F1267" s="30"/>
      <c r="G1267" s="30"/>
      <c r="H1267" s="30"/>
      <c r="I1267" s="30"/>
      <c r="J1267" s="30"/>
    </row>
    <row r="1268" spans="3:10">
      <c r="C1268" s="30"/>
      <c r="D1268" s="30"/>
      <c r="E1268" s="30"/>
      <c r="F1268" s="30"/>
      <c r="G1268" s="30"/>
      <c r="H1268" s="30"/>
      <c r="I1268" s="30"/>
      <c r="J1268" s="30"/>
    </row>
    <row r="1269" spans="3:10">
      <c r="C1269" s="30"/>
      <c r="D1269" s="30"/>
      <c r="E1269" s="30"/>
      <c r="F1269" s="30"/>
      <c r="G1269" s="30"/>
      <c r="H1269" s="30"/>
      <c r="I1269" s="30"/>
      <c r="J1269" s="30"/>
    </row>
    <row r="1270" spans="3:10">
      <c r="C1270" s="30"/>
      <c r="D1270" s="30"/>
      <c r="E1270" s="30"/>
      <c r="F1270" s="30"/>
      <c r="G1270" s="30"/>
      <c r="H1270" s="30"/>
      <c r="I1270" s="30"/>
      <c r="J1270" s="30"/>
    </row>
    <row r="1271" spans="3:10">
      <c r="C1271" s="30"/>
      <c r="D1271" s="30"/>
      <c r="E1271" s="30"/>
      <c r="F1271" s="30"/>
      <c r="G1271" s="30"/>
      <c r="H1271" s="30"/>
      <c r="I1271" s="30"/>
      <c r="J1271" s="30"/>
    </row>
    <row r="1272" spans="3:10">
      <c r="C1272" s="30"/>
      <c r="D1272" s="30"/>
      <c r="E1272" s="30"/>
      <c r="F1272" s="30"/>
      <c r="G1272" s="30"/>
      <c r="H1272" s="30"/>
      <c r="I1272" s="30"/>
      <c r="J1272" s="30"/>
    </row>
    <row r="1273" spans="3:10">
      <c r="C1273" s="30"/>
      <c r="D1273" s="30"/>
      <c r="E1273" s="30"/>
      <c r="F1273" s="30"/>
      <c r="G1273" s="30"/>
      <c r="H1273" s="30"/>
      <c r="I1273" s="30"/>
      <c r="J1273" s="30"/>
    </row>
    <row r="1274" spans="3:10">
      <c r="C1274" s="30"/>
      <c r="D1274" s="30"/>
      <c r="E1274" s="30"/>
      <c r="F1274" s="30"/>
      <c r="G1274" s="30"/>
      <c r="H1274" s="30"/>
      <c r="I1274" s="30"/>
      <c r="J1274" s="30"/>
    </row>
    <row r="1275" spans="3:10">
      <c r="C1275" s="30"/>
      <c r="D1275" s="30"/>
      <c r="E1275" s="30"/>
      <c r="F1275" s="30"/>
      <c r="G1275" s="30"/>
      <c r="H1275" s="30"/>
      <c r="I1275" s="30"/>
      <c r="J1275" s="30"/>
    </row>
    <row r="1276" spans="3:10">
      <c r="C1276" s="30"/>
      <c r="D1276" s="30"/>
      <c r="E1276" s="30"/>
      <c r="F1276" s="30"/>
      <c r="G1276" s="30"/>
      <c r="H1276" s="30"/>
      <c r="I1276" s="30"/>
      <c r="J1276" s="30"/>
    </row>
    <row r="1277" spans="3:10">
      <c r="C1277" s="30"/>
      <c r="D1277" s="30"/>
      <c r="E1277" s="30"/>
      <c r="F1277" s="30"/>
      <c r="G1277" s="30"/>
      <c r="H1277" s="30"/>
      <c r="I1277" s="30"/>
      <c r="J1277" s="30"/>
    </row>
    <row r="1278" spans="3:10">
      <c r="C1278" s="30"/>
      <c r="D1278" s="30"/>
      <c r="E1278" s="30"/>
      <c r="F1278" s="30"/>
      <c r="G1278" s="30"/>
      <c r="H1278" s="30"/>
      <c r="I1278" s="30"/>
      <c r="J1278" s="30"/>
    </row>
    <row r="1279" spans="3:10">
      <c r="C1279" s="30"/>
      <c r="D1279" s="30"/>
      <c r="E1279" s="30"/>
      <c r="F1279" s="30"/>
      <c r="G1279" s="30"/>
      <c r="H1279" s="30"/>
      <c r="I1279" s="30"/>
      <c r="J1279" s="30"/>
    </row>
    <row r="1280" spans="3:10">
      <c r="C1280" s="30"/>
      <c r="D1280" s="30"/>
      <c r="E1280" s="30"/>
      <c r="F1280" s="30"/>
      <c r="G1280" s="30"/>
      <c r="H1280" s="30"/>
      <c r="I1280" s="30"/>
      <c r="J1280" s="30"/>
    </row>
    <row r="1281" spans="3:10">
      <c r="C1281" s="30"/>
      <c r="D1281" s="30"/>
      <c r="E1281" s="30"/>
      <c r="F1281" s="30"/>
      <c r="G1281" s="30"/>
      <c r="H1281" s="30"/>
      <c r="I1281" s="30"/>
      <c r="J1281" s="30"/>
    </row>
    <row r="1282" spans="3:10">
      <c r="C1282" s="30"/>
      <c r="D1282" s="30"/>
      <c r="E1282" s="30"/>
      <c r="F1282" s="30"/>
      <c r="G1282" s="30"/>
      <c r="H1282" s="30"/>
      <c r="I1282" s="30"/>
      <c r="J1282" s="30"/>
    </row>
    <row r="1283" spans="3:10">
      <c r="C1283" s="30"/>
      <c r="D1283" s="30"/>
      <c r="E1283" s="30"/>
      <c r="F1283" s="30"/>
      <c r="G1283" s="30"/>
      <c r="H1283" s="30"/>
      <c r="I1283" s="30"/>
      <c r="J1283" s="30"/>
    </row>
    <row r="1284" spans="3:10">
      <c r="C1284" s="30"/>
      <c r="D1284" s="30"/>
      <c r="E1284" s="30"/>
      <c r="F1284" s="30"/>
      <c r="G1284" s="30"/>
      <c r="H1284" s="30"/>
      <c r="I1284" s="30"/>
      <c r="J1284" s="30"/>
    </row>
    <row r="1285" spans="3:10">
      <c r="C1285" s="30"/>
      <c r="D1285" s="30"/>
      <c r="E1285" s="30"/>
      <c r="F1285" s="30"/>
      <c r="G1285" s="30"/>
      <c r="H1285" s="30"/>
      <c r="I1285" s="30"/>
      <c r="J1285" s="30"/>
    </row>
    <row r="1286" spans="3:10">
      <c r="C1286" s="30"/>
      <c r="D1286" s="30"/>
      <c r="E1286" s="30"/>
      <c r="F1286" s="30"/>
      <c r="G1286" s="30"/>
      <c r="H1286" s="30"/>
      <c r="I1286" s="30"/>
      <c r="J1286" s="30"/>
    </row>
  </sheetData>
  <mergeCells count="3">
    <mergeCell ref="C2:H2"/>
    <mergeCell ref="M2:R2"/>
    <mergeCell ref="V136:AA137"/>
  </mergeCells>
  <hyperlinks>
    <hyperlink ref="H1" r:id="rId1" xr:uid="{00000000-0004-0000-0600-000000000000}"/>
  </hyperlinks>
  <pageMargins left="0.7" right="0.7" top="0.75" bottom="0.75" header="0.3" footer="0.3"/>
  <pageSetup paperSize="9" orientation="portrait" r:id="rId2"/>
  <headerFooter>
    <oddHeader>&amp;C&amp;"Aptos"&amp;12&amp;K000000 OFFICIAL&amp;1#_x000D_</oddHeader>
  </headerFooter>
  <ignoredErrors>
    <ignoredError sqref="M4:T135 N209:T209 N208:T208 M137:T207 N136:T136" formulaRange="1"/>
  </ignoredErrors>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EU (ex UK) monthly prices</vt:lpstr>
      <vt:lpstr>EU exUK weekly prices - HIDE</vt:lpstr>
      <vt:lpstr>EU (ex UK) Chart and table</vt:lpstr>
      <vt:lpstr>EU-28 monthly prices_archive</vt:lpstr>
      <vt:lpstr>EU-28 Chart and table - HIDE</vt:lpstr>
      <vt:lpstr>Disclaimer and notes</vt:lpstr>
      <vt:lpstr>EU-28 weekly prices- HIDE</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Annabel Twinberrow</cp:lastModifiedBy>
  <dcterms:created xsi:type="dcterms:W3CDTF">2014-06-19T08:57:10Z</dcterms:created>
  <dcterms:modified xsi:type="dcterms:W3CDTF">2026-06-17T14:08:13Z</dcterms:modified>
</cp:coreProperties>
</file>